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555" windowHeight="717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'Plan1'!$A$1:$G$153</definedName>
  </definedNames>
  <calcPr fullCalcOnLoad="1"/>
</workbook>
</file>

<file path=xl/sharedStrings.xml><?xml version="1.0" encoding="utf-8"?>
<sst xmlns="http://schemas.openxmlformats.org/spreadsheetml/2006/main" count="277" uniqueCount="240">
  <si>
    <t>Local</t>
  </si>
  <si>
    <t>Cidade</t>
  </si>
  <si>
    <t>6h</t>
  </si>
  <si>
    <t>8h48min</t>
  </si>
  <si>
    <t>Valor  Mensal por Local (R$)</t>
  </si>
  <si>
    <t>DADOS DA PROPONENTE:</t>
  </si>
  <si>
    <t>1. Razão Social:</t>
  </si>
  <si>
    <t>2. Endereço:</t>
  </si>
  <si>
    <t>3. Telefones:</t>
  </si>
  <si>
    <t>4. E-mail Comercial:</t>
  </si>
  <si>
    <t>5. E-mail Operacional:</t>
  </si>
  <si>
    <t>6. Representante Legal/Contato:</t>
  </si>
  <si>
    <t>Data:</t>
  </si>
  <si>
    <t>TIPO A</t>
  </si>
  <si>
    <t>TIPO B</t>
  </si>
  <si>
    <t>TIPO C</t>
  </si>
  <si>
    <t>Quantidade de Postos por Carga Horária :</t>
  </si>
  <si>
    <t>Valor Total por Carga Horária (R$)/Mês :</t>
  </si>
  <si>
    <t>VALOR UNITÁRIO DE CADA CARGA HORÁRIA</t>
  </si>
  <si>
    <t>OBSERVAÇÕES:</t>
  </si>
  <si>
    <t>4. Faculta ao BANRISUL, alterar, incluir e ou excluir os postos de serviços descritos na presente planilha, visando adequação à sua política de segurança operacional e patrimonial, aditando, posteriormente, o Contrato de Prestação de Serviços.</t>
  </si>
  <si>
    <t>5. A  proposta que não atender as exigências acima, estará automaticamente desclassificada, conforme previsão do Edital.</t>
  </si>
  <si>
    <t>A LICITANTE DEVERÁ INFORMAR, PARA A BASE DE CÁLCULOS DO BANRISUL, O VALOR ESTIMADO PARA CADA TIPO DE POSTO E HORA ADICIONAL, CONFORME OBSERVADO NO ITEM 2, ABAIXO:</t>
  </si>
  <si>
    <t>Valor Total para 24 Meses :</t>
  </si>
  <si>
    <t>POSTOS DE VIGILÂNCIA - SUREG ALTO URUGUAI</t>
  </si>
  <si>
    <t>Aratiba</t>
  </si>
  <si>
    <t>Áurea</t>
  </si>
  <si>
    <t>Passo Fundo</t>
  </si>
  <si>
    <t>Barão do Cotegipe</t>
  </si>
  <si>
    <t>Barracão</t>
  </si>
  <si>
    <t>Barros Casal</t>
  </si>
  <si>
    <t>Boa Vista</t>
  </si>
  <si>
    <t>Boqueirão do Leão</t>
  </si>
  <si>
    <t>Cacique Doble</t>
  </si>
  <si>
    <t>Casca</t>
  </si>
  <si>
    <t>Centenário</t>
  </si>
  <si>
    <t>Ciríaco</t>
  </si>
  <si>
    <t>David Canabarro</t>
  </si>
  <si>
    <t>Guaporé</t>
  </si>
  <si>
    <t>Erebango</t>
  </si>
  <si>
    <t>Erechim</t>
  </si>
  <si>
    <t>Ernestina</t>
  </si>
  <si>
    <t>Espumoso</t>
  </si>
  <si>
    <t>Estação</t>
  </si>
  <si>
    <t>Fontoura Xavier</t>
  </si>
  <si>
    <t>Gaurama</t>
  </si>
  <si>
    <t>Getúlio Vargas</t>
  </si>
  <si>
    <t>Gramado Xavier</t>
  </si>
  <si>
    <t>Ibiraiaras</t>
  </si>
  <si>
    <t>Soledade</t>
  </si>
  <si>
    <t>Itatiba do Sul</t>
  </si>
  <si>
    <t>Lagoa Vermelha</t>
  </si>
  <si>
    <t>Machadinho</t>
  </si>
  <si>
    <t>Marau</t>
  </si>
  <si>
    <t>Marcelino Ramos</t>
  </si>
  <si>
    <t>Mariano Mouro</t>
  </si>
  <si>
    <t>Maximiliano de Almeida</t>
  </si>
  <si>
    <t>Não-Me-Toque</t>
  </si>
  <si>
    <t>Vila Maria</t>
  </si>
  <si>
    <t>Paim Filho</t>
  </si>
  <si>
    <t>Ronda Alta</t>
  </si>
  <si>
    <t>Sananduva</t>
  </si>
  <si>
    <t>Sto Antonio do Planalto</t>
  </si>
  <si>
    <t>São Domingos do Sul</t>
  </si>
  <si>
    <t>São João da Urtiga</t>
  </si>
  <si>
    <t>São José do Ouro</t>
  </si>
  <si>
    <t>Selbach</t>
  </si>
  <si>
    <t>Serrafina Côrrea</t>
  </si>
  <si>
    <t>Sertão</t>
  </si>
  <si>
    <t>Sever. de Almeida</t>
  </si>
  <si>
    <t>Tapejara</t>
  </si>
  <si>
    <t>Tapera</t>
  </si>
  <si>
    <t>Três Arroios</t>
  </si>
  <si>
    <t>Viadutos</t>
  </si>
  <si>
    <t>Vitor Graff</t>
  </si>
  <si>
    <t>Carlos Gomes</t>
  </si>
  <si>
    <t>Coxilha</t>
  </si>
  <si>
    <t>Ibiaçá</t>
  </si>
  <si>
    <t>São José do Herval</t>
  </si>
  <si>
    <t>Dois Lajeados</t>
  </si>
  <si>
    <t>Tio Hugo</t>
  </si>
  <si>
    <t>AG DOIS LAJEADOS                                                   Rua Thomas Gonzaga, 316</t>
  </si>
  <si>
    <t>Agua Santa</t>
  </si>
  <si>
    <t>AG AV. BRASIL - PASSO FUNDO                        Av. Brasil , 1749 - Bairro Boqueirão</t>
  </si>
  <si>
    <t>AG BARÃO DO COTEGIPE                                  Rua José Bonifácio, 574</t>
  </si>
  <si>
    <t>AG DAVID CANABARRO                                  Rua Progresso, 300</t>
  </si>
  <si>
    <t>AG ERECHIM                                                           Rua Itália, 55</t>
  </si>
  <si>
    <t>AG AV. GENERAL NETO                                                Av. Gen. Neto, 238</t>
  </si>
  <si>
    <t>AG GETÚLIO VARGAS                                             Av. Borges de Medeiros, 629</t>
  </si>
  <si>
    <t>AG GRAMADO XAVIER                                            Av Santa Cruz, 1.399</t>
  </si>
  <si>
    <t>AG MAXIMILIANO DE ALMEIDA                      Rua José Bonifácio, 159</t>
  </si>
  <si>
    <t>AG NOVA ALVORADA                                                       Av. 3 Edilio L. Chesties, 1683</t>
  </si>
  <si>
    <t>AG STO ANTONIO PLANALTO                                                             Av. Jorge Miller,989</t>
  </si>
  <si>
    <t>AG UPF                                                                            Br. 285. s/n</t>
  </si>
  <si>
    <t>PA CENTRO CLÍNICO ERECHIM                       Rua São Paulo, 446</t>
  </si>
  <si>
    <t>PA FORO PASSO FUNDO                                      Av. Gen. Netto,385</t>
  </si>
  <si>
    <t>PA MASTER SONDA                                             Av. 7 de Setembro, 1200</t>
  </si>
  <si>
    <t>PA PM SÃO JOSÉ DO HERVAL                        Rua do Comércio, s/n</t>
  </si>
  <si>
    <t>PA PM SÃO VALENTIM DO SUL                             Av. Bento Gonçalves, s/n</t>
  </si>
  <si>
    <t>Serafina Corrêa</t>
  </si>
  <si>
    <t>PA SANTO EXPEDITO DO SUL
Av. José Piloneto, 686</t>
  </si>
  <si>
    <t>Sto. Expedito
do Sul</t>
  </si>
  <si>
    <t>9h</t>
  </si>
  <si>
    <t>TIPO D</t>
  </si>
  <si>
    <t>TIPO E</t>
  </si>
  <si>
    <t>10h</t>
  </si>
  <si>
    <t>24h</t>
  </si>
  <si>
    <t>1. Tipos de Postos:</t>
  </si>
  <si>
    <r>
      <t xml:space="preserve">1.a. </t>
    </r>
    <r>
      <rPr>
        <b/>
        <u val="single"/>
        <sz val="12"/>
        <rFont val="Arial Narrow"/>
        <family val="2"/>
      </rPr>
      <t>POSTO TIPO A</t>
    </r>
    <r>
      <rPr>
        <b/>
        <sz val="12"/>
        <rFont val="Arial Narrow"/>
        <family val="2"/>
      </rPr>
      <t xml:space="preserve"> - 30 horas semanais diurnas (de segunda a sexta-feira) - posto guarnecido ininterruptamente por 6 horas, em dias úteis, em horário compreendido entre 07:30 e 20:00 horas, a critério do Banco;</t>
    </r>
  </si>
  <si>
    <r>
      <t>1.b.</t>
    </r>
    <r>
      <rPr>
        <b/>
        <u val="single"/>
        <sz val="12"/>
        <rFont val="Arial Narrow"/>
        <family val="2"/>
      </rPr>
      <t xml:space="preserve"> POSTO TIPO B</t>
    </r>
    <r>
      <rPr>
        <b/>
        <sz val="12"/>
        <rFont val="Arial Narrow"/>
        <family val="2"/>
      </rPr>
      <t xml:space="preserve"> -  44 horas semanais diurnas (de segunda a sexta-feira)  - posto guarnecido ininterruptamente por 08 horas e 48 minutos, em dias úteis, em horário compreendido entre 07:30 e 20:00 horas, a critério do Banco;</t>
    </r>
  </si>
  <si>
    <r>
      <t>1.c.</t>
    </r>
    <r>
      <rPr>
        <b/>
        <u val="single"/>
        <sz val="12"/>
        <rFont val="Arial Narrow"/>
        <family val="2"/>
      </rPr>
      <t xml:space="preserve"> POSTO TIPO C</t>
    </r>
    <r>
      <rPr>
        <b/>
        <sz val="12"/>
        <rFont val="Arial Narrow"/>
        <family val="2"/>
      </rPr>
      <t xml:space="preserve"> -  45 horas semanais diurnas (de segunda a sexta-feira)  - posto guarnecido ininterruptamente por 09 horas, em dias úteis, em horário compreendido entre 07:30 e 20:00 horas, a critério do Banco;</t>
    </r>
  </si>
  <si>
    <r>
      <t>1.d.</t>
    </r>
    <r>
      <rPr>
        <b/>
        <u val="single"/>
        <sz val="12"/>
        <rFont val="Arial Narrow"/>
        <family val="2"/>
      </rPr>
      <t xml:space="preserve"> POSTO TIPO D</t>
    </r>
    <r>
      <rPr>
        <b/>
        <sz val="12"/>
        <rFont val="Arial Narrow"/>
        <family val="2"/>
      </rPr>
      <t xml:space="preserve"> -  50 horas semanais diurnas (de segunda a sexta-feira)  - posto guarnecido ininterruptamente por 10 horas, em dias úteis, em horário compreendido entre 07:30 e 20:00 horas, a critério do Banco;</t>
    </r>
  </si>
  <si>
    <t>Alpestre</t>
  </si>
  <si>
    <t>Ametista do Sul</t>
  </si>
  <si>
    <t>Sarandi</t>
  </si>
  <si>
    <t>Carazinho</t>
  </si>
  <si>
    <t>AG CAMPINAS DO SUL                                         Av. Mauricio Cardoso,459</t>
  </si>
  <si>
    <t>Campinas do Sul</t>
  </si>
  <si>
    <t>Caiçara</t>
  </si>
  <si>
    <t>Colorado</t>
  </si>
  <si>
    <t>Constantina</t>
  </si>
  <si>
    <t>Coqueiros do Sul</t>
  </si>
  <si>
    <t>Entre Rios do Sul</t>
  </si>
  <si>
    <t>AG ERVAL GRANDE                                           Rua Duque de Caxias, 529</t>
  </si>
  <si>
    <t>Erval Grande</t>
  </si>
  <si>
    <t>Jacutinga</t>
  </si>
  <si>
    <t>Liberato Salzano</t>
  </si>
  <si>
    <t>Nonoai</t>
  </si>
  <si>
    <t>Planalto</t>
  </si>
  <si>
    <t>AG RONDA ALTA                                                       Av. Getúlio Vargas, 1083</t>
  </si>
  <si>
    <t>Rondinha</t>
  </si>
  <si>
    <t>Três Palmeiras</t>
  </si>
  <si>
    <t>Trindade do Sul</t>
  </si>
  <si>
    <t>PA PM GRAMADO DOS LOUREIROS                                         Rua José Loureiro de Mello s/n</t>
  </si>
  <si>
    <t>Gramado dos Loureiros</t>
  </si>
  <si>
    <t>AG AGUA SANTA                                                 Rua José Faedo, 618</t>
  </si>
  <si>
    <t>AG ALPESTRE                                                        Av. Barão do Rio Branco, 62</t>
  </si>
  <si>
    <t>AG AMETISTA DO SUL                                         Av. Brasil, 611</t>
  </si>
  <si>
    <t>AG ARATIBA                                                         Rua Luiz Loeser, 76</t>
  </si>
  <si>
    <t>AG ÁUREA                                                             Rua da Matriz, 390</t>
  </si>
  <si>
    <t>AG BARRA FUNDA                                               Av. 24 de Março, 1170</t>
  </si>
  <si>
    <t>AG BARRACÃO                                                     Av. Brasília, 712</t>
  </si>
  <si>
    <t>AG BARROS CASAL                                             Av. Maurício Cardoso, 1227</t>
  </si>
  <si>
    <t>AG BOA VISTA                                                        Av. Sete de Setembro, 425 Lj. 1</t>
  </si>
  <si>
    <t>AG BOQUEIRÃO DO LEÃO                                  Av. Maurício Cardoso, s/n</t>
  </si>
  <si>
    <t>AG BORGHETTI                                                      Av. Flores da Cunha, 4552 Lj. A</t>
  </si>
  <si>
    <t>AG CACIQUE DOBLE                                            Av. Caingang, 414</t>
  </si>
  <si>
    <t>AG CAIÇARA                                                           Av. Brasil, 952</t>
  </si>
  <si>
    <t>AG CARAZINHO                                                      Av. Flores da Cunha, 1551</t>
  </si>
  <si>
    <t>AG CASCA                                                             Rua Tiradentes, 1018</t>
  </si>
  <si>
    <t>AG CENTENÁRIO                                                   Av. Antonio Menegatti, 840</t>
  </si>
  <si>
    <t>AG CIRÍACO                                                            Av. 19 de Maio, 480</t>
  </si>
  <si>
    <t>AG COLORADO                                                      Av. Boa Esperança, 728</t>
  </si>
  <si>
    <t>AG CONSTANTINA                                              Rua Franklin Siliprandi, 572</t>
  </si>
  <si>
    <t>AG ENTRE RIOS DO SUL                                     Av. Danilo Lorenzi, 519</t>
  </si>
  <si>
    <t>AG EREBANGO                                                     Rua Vva. Olinda Vater, 37 Sl. 17</t>
  </si>
  <si>
    <t>AG ERECHIM ANEXO                                          Rua Itália, 99</t>
  </si>
  <si>
    <t>AG ERNESTINA                                                     Rua Fernando Duderstadt, 454</t>
  </si>
  <si>
    <t>AG ESPUMOSO                                                     Rua Padre Reus, 413</t>
  </si>
  <si>
    <t>AG ESTAÇÃO                                                          Av. Lido Tagliari, 1204</t>
  </si>
  <si>
    <t>AG FONTOURA XAVIER                                       Av. 9 de Julho, 2143</t>
  </si>
  <si>
    <t>AG GAURAMA                                                      Rua João Amândio Sperb, 440</t>
  </si>
  <si>
    <t>AG GUAPORÉ                                                         Av. Silvio Santos, 838</t>
  </si>
  <si>
    <t>AG IBIRAIARAS                                                    Rua Antônio Stella, 404</t>
  </si>
  <si>
    <t>AG ITATIBA DO SUL                                             Av. Antônio Ângelo Tozzo, 665</t>
  </si>
  <si>
    <t>AG JACUTINGA                                                     Av. Luiz Pisseti, 71</t>
  </si>
  <si>
    <t>AG LAGOA VERMELHA                                       Av. Afonso Pena, 474</t>
  </si>
  <si>
    <t>AG LIBERATO SALZANO                                    Av. Rio Branco, 491</t>
  </si>
  <si>
    <t>AG MACHADINHO                                                 Av. Frei Teófilo, 540</t>
  </si>
  <si>
    <t>AG MARAU                                                              Av. Júlio Borella, 1188</t>
  </si>
  <si>
    <t>AG MARCELINO RAMOS                                   Rua Rui Barbosa, 293</t>
  </si>
  <si>
    <t>AG MARIA ELIZABETH                                         Av Moacir da Motta Fortes,300</t>
  </si>
  <si>
    <t>AG MARIANO MORO                                           Rua Sere de Setembro, 229</t>
  </si>
  <si>
    <t>AG NÃO-ME-TOQUE                                             Av. Alto do Jacuí, 707 centro</t>
  </si>
  <si>
    <t>AG NONOAI                                                             Rua Manoel G. Gonzales, 695</t>
  </si>
  <si>
    <t>AG PAIM FILHO                                                     Rua Getúlio Vargas, 155</t>
  </si>
  <si>
    <t>AG PASSO FUNDO                                                 Av. Brasil, 179</t>
  </si>
  <si>
    <t>AG PLANALTO                                                      Rua Dom Pedro II, 700</t>
  </si>
  <si>
    <t>AG PONTÃO                                                            Av. Júlio de Maílhos, 1416</t>
  </si>
  <si>
    <t>AG RONDINHA                                                       Av. Sarandi, 569</t>
  </si>
  <si>
    <t>AG SANANDUVA                                                   Av. Dr. Silveira Neto, 169</t>
  </si>
  <si>
    <t>AG SÃO CRISTOVÃO                                            Av. Pres. Vargas,1364</t>
  </si>
  <si>
    <t>AG SÃO DOMINGOS DO SUL                              Av. Luis Benvegnu, 448</t>
  </si>
  <si>
    <t>AG SÃO JOÃO DA URTIGA                                 Av. Prof. Zeferino, 1267</t>
  </si>
  <si>
    <t>AG SÃO JOSÉ DO OURO                                      Rua Marechal Floriano, 450</t>
  </si>
  <si>
    <t>AG SARANDI                                                           Av. Expedicionário, 1144</t>
  </si>
  <si>
    <t>AG SELBACH                                                          Av. Jacuí, 480</t>
  </si>
  <si>
    <t>AG SERAFINA CÔRREA                                      Av. Arthur Oscar, 1288</t>
  </si>
  <si>
    <t>AG SERTÃO                                                             Av. Brasil, 1175</t>
  </si>
  <si>
    <t>AG SEVERIANO DE ALMEIDA                            Pça. 12 de Abril, 127</t>
  </si>
  <si>
    <t>AG SOLEDADE                                                      Rua Mal. Floriano Peixoto, 995</t>
  </si>
  <si>
    <t>AG TAPEJARA                                                      Rua Independência, 608</t>
  </si>
  <si>
    <t>AG TAPERA                                                             Av. 15 de Novembro, 1190</t>
  </si>
  <si>
    <t>AG TRÊS ARROIOS                                               Av. Felipe Kops, 40</t>
  </si>
  <si>
    <t>AG TRÊS PALMEIRAS                                          Av. das Palmeiras, 1068</t>
  </si>
  <si>
    <t>AG TRINDADE DO SUL                                        Av. Pinheiros, s/n</t>
  </si>
  <si>
    <t>AG VIADUTOS                                                         Av. Independência, 514</t>
  </si>
  <si>
    <t>AG VICTOR GRAEFF                                             Av. 25 de Julho, 509</t>
  </si>
  <si>
    <t>AG VILA MARIA                                                      Av. Farroupilha, 179</t>
  </si>
  <si>
    <t>IBIRAPUITÃ                                                              Av. Borges do Canto, 688 Lj. 01</t>
  </si>
  <si>
    <t>PA CARLOS GOMES                                            Rua Pe. Estanislau Holeinik, 689</t>
  </si>
  <si>
    <t>PA COXILHA                                                            Av. Ilso José Weber, 643 . S. 1</t>
  </si>
  <si>
    <t>PA CRUZALTENSE                                                Av. Pedro Alvares Cabral, 381</t>
  </si>
  <si>
    <t>PA FORO CARAZINHO                                       Rua Bento Gonçalves, 151</t>
  </si>
  <si>
    <t>PA FORO ERECHIM                                             Rua Clementina Rossi, 129</t>
  </si>
  <si>
    <t>PA HOSP.S.VICENTE PAULO                             Rua Teixeira Soares, 808</t>
  </si>
  <si>
    <t>PA PM CAMPOS BORGES                                  Rua Maurício Cardoso, s/n</t>
  </si>
  <si>
    <t>PA PM CASEIROS                                                   Av. Irmãs Angélicas, 270</t>
  </si>
  <si>
    <t>PA PM FAXINALZINHO                                         Av. Lirio A. Oltramari, 646</t>
  </si>
  <si>
    <t>PA PM IBIAÇÁ                                                       Rua do Comércio, 36</t>
  </si>
  <si>
    <t>PA PM PASSO FUNDO                                         Rua João Freitas, 75</t>
  </si>
  <si>
    <t>PA PM PONTE PRETA                                         Rua Ponte Preta, s/n</t>
  </si>
  <si>
    <t>PA PM RIO DOS ÍNDIOS                                      Rua Romano Padon, 296</t>
  </si>
  <si>
    <t>PA PM SÃO VALENTIM                                         Av. Castelo Branco, 633</t>
  </si>
  <si>
    <t>PA PM TIO HUGO                                                  Rua Paraná, 1894 Sl. 102</t>
  </si>
  <si>
    <t>PA PM UNIÃO DA SERRA                                    Av. Monsenhor Chiaramont, 230</t>
  </si>
  <si>
    <t>PA URI                                                                       Av. Sete de Setembro, 1621</t>
  </si>
  <si>
    <t>Hora adicional</t>
  </si>
  <si>
    <t>Quantidade</t>
  </si>
  <si>
    <t>Valor Unitário</t>
  </si>
  <si>
    <t>Valor Total estimado</t>
  </si>
  <si>
    <t>Hora adicional extraordinária (*)</t>
  </si>
  <si>
    <t>Hora adicional programada (*)</t>
  </si>
  <si>
    <t>VALOR DA HORA ADICIONAL EXTRAORDINÁRIA (*)</t>
  </si>
  <si>
    <t>VALOR DA HORA ADICIONAL PROGRAMADA (*)</t>
  </si>
  <si>
    <t>2. A licitante deverá informar o valor unitário para todas as cargas horárias acima especificadas, assim como o valor da hora adicional extraordinária e programada, independente do que o BANRISUL estará contratando na presente Licitação. Essa informação é imprescindível para uma eventual contratação (parâmetros).
Havendo adequação do valor proposto (melhor proposta), a licitante deverá também adequar os valores estimados para cada carga horária, de acordo com a proporcionalidade.</t>
  </si>
  <si>
    <r>
      <t xml:space="preserve">6. (*) - </t>
    </r>
    <r>
      <rPr>
        <b/>
        <u val="single"/>
        <sz val="12"/>
        <rFont val="Arial Narrow"/>
        <family val="2"/>
      </rPr>
      <t>Hora Adicional Extraordinária</t>
    </r>
    <r>
      <rPr>
        <b/>
        <sz val="12"/>
        <rFont val="Arial Narrow"/>
        <family val="2"/>
      </rPr>
      <t>: em razão de serviço extraordinário por motivo de filas, atendimento especial, etc, que serão requisitados a critério do BANRISUL com pedido de utilização com menos de 24h de antecedência;
-</t>
    </r>
    <r>
      <rPr>
        <b/>
        <u val="single"/>
        <sz val="12"/>
        <rFont val="Arial Narrow"/>
        <family val="2"/>
      </rPr>
      <t xml:space="preserve"> Hora Adicional Programada</t>
    </r>
    <r>
      <rPr>
        <b/>
        <sz val="12"/>
        <rFont val="Arial Narrow"/>
        <family val="2"/>
      </rPr>
      <t xml:space="preserve">: em razão de serviço extraordinário para reforço de segurança, obra, instalação de equipamentos, etc, que serão requisitados a critério do BANRISUL com pedido de utilização com, no mínimo, 24h de antecedência.
</t>
    </r>
  </si>
  <si>
    <t>Valor Total por Carga Horária (R$)Para 24 meses</t>
  </si>
  <si>
    <t>TOTAL GERAL PARA 24 MESES</t>
  </si>
  <si>
    <t>PA COQUEIROS DO SUL                                     Av. Pres. Vargas, 415</t>
  </si>
  <si>
    <t>AG OSCAR SALAZAR                                                     Av. José Oscar Salazar, 613, sala 101               Bairro Três Vendas</t>
  </si>
  <si>
    <t>12h</t>
  </si>
  <si>
    <t>TIPO F</t>
  </si>
  <si>
    <t>3. A licitante deverá orçar considerando a Convenção Coletiva de Trabalho de 2016 (CCT/ 2016).</t>
  </si>
  <si>
    <r>
      <t xml:space="preserve">1.e. </t>
    </r>
    <r>
      <rPr>
        <b/>
        <u val="single"/>
        <sz val="12"/>
        <rFont val="Arial Narrow"/>
        <family val="2"/>
      </rPr>
      <t>POSTO TIPO E</t>
    </r>
    <r>
      <rPr>
        <b/>
        <sz val="12"/>
        <rFont val="Arial Narrow"/>
        <family val="2"/>
      </rPr>
      <t xml:space="preserve"> - 60 horas semanais diurnas (de segunda a sexta-feira) - posto guarnecido ininterruptamente por 12 horas, em dias úteis, em horário compreendido entre 07:30 20:00 horas, a critério do Banco;</t>
    </r>
  </si>
  <si>
    <r>
      <t xml:space="preserve">1.f. </t>
    </r>
    <r>
      <rPr>
        <b/>
        <u val="single"/>
        <sz val="12"/>
        <rFont val="Arial Narrow"/>
        <family val="2"/>
      </rPr>
      <t>POSTO TIPO F</t>
    </r>
    <r>
      <rPr>
        <b/>
        <sz val="12"/>
        <rFont val="Arial Narrow"/>
        <family val="2"/>
      </rPr>
      <t xml:space="preserve"> - 24 horas diárias ininterruptas (de segunda a segunda-feira)  - posto guarnecido todos os dias da semana, inclusive sábados, domingos e feriados.</t>
    </r>
  </si>
  <si>
    <t>3428h estimadas para 24 meses</t>
  </si>
  <si>
    <t>5274h estimadas para 24 meses</t>
  </si>
  <si>
    <t>PROPOSTA GERAL - PROCESSO 0000068/2017</t>
  </si>
  <si>
    <t>ANEXO VI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</si>
</sst>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[$€]_-;\-* #,##0.00\ [$€]_-;_-* \-??\ [$€]_-;_-@_-"/>
    <numFmt numFmtId="165" formatCode="_(&quot;R$ &quot;* #,##0.00_);_(&quot;R$ &quot;* \(#,##0.00\);_(&quot;R$ &quot;* \-??_);_(@_)"/>
    <numFmt numFmtId="166" formatCode="_(* #,##0.00_);_(* \(#,##0.00\);_(* \-??_);_(@_)"/>
    <numFmt numFmtId="167" formatCode="_(&quot;R$ &quot;* #,##0.00_);_(&quot;R$ &quot;* \(#,##0.00\);_(&quot;R$ 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u val="single"/>
      <sz val="12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2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>
      <alignment/>
      <protection/>
    </xf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  <xf numFmtId="166" fontId="2" fillId="0" borderId="0">
      <alignment/>
      <protection/>
    </xf>
  </cellStyleXfs>
  <cellXfs count="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10" fillId="33" borderId="10" xfId="45" applyFont="1" applyFill="1" applyBorder="1" applyAlignment="1">
      <alignment horizontal="center" vertical="center"/>
    </xf>
    <xf numFmtId="167" fontId="11" fillId="34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4" fontId="8" fillId="34" borderId="10" xfId="45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4" fontId="14" fillId="0" borderId="0" xfId="45" applyFont="1" applyFill="1" applyBorder="1" applyAlignment="1">
      <alignment horizontal="center" vertical="center"/>
    </xf>
    <xf numFmtId="0" fontId="58" fillId="0" borderId="12" xfId="65" applyNumberFormat="1" applyFont="1" applyFill="1" applyBorder="1" applyAlignment="1" applyProtection="1">
      <alignment vertical="center" wrapText="1"/>
      <protection/>
    </xf>
    <xf numFmtId="0" fontId="58" fillId="0" borderId="12" xfId="65" applyNumberFormat="1" applyFont="1" applyFill="1" applyBorder="1" applyAlignment="1" applyProtection="1">
      <alignment horizontal="center" vertical="center" wrapText="1"/>
      <protection/>
    </xf>
    <xf numFmtId="0" fontId="58" fillId="0" borderId="12" xfId="65" applyNumberFormat="1" applyFont="1" applyFill="1" applyBorder="1" applyAlignment="1" applyProtection="1">
      <alignment vertical="top" wrapText="1"/>
      <protection/>
    </xf>
    <xf numFmtId="0" fontId="59" fillId="0" borderId="12" xfId="65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/>
    </xf>
    <xf numFmtId="44" fontId="9" fillId="35" borderId="0" xfId="45" applyFont="1" applyFill="1" applyBorder="1" applyAlignment="1">
      <alignment horizontal="center" vertical="center"/>
    </xf>
    <xf numFmtId="44" fontId="9" fillId="36" borderId="11" xfId="45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1" fillId="35" borderId="13" xfId="0" applyFont="1" applyFill="1" applyBorder="1" applyAlignment="1">
      <alignment vertical="center"/>
    </xf>
    <xf numFmtId="0" fontId="61" fillId="35" borderId="14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4" fontId="9" fillId="36" borderId="10" xfId="45" applyFont="1" applyFill="1" applyBorder="1" applyAlignment="1">
      <alignment horizontal="center" vertical="center"/>
    </xf>
    <xf numFmtId="0" fontId="58" fillId="0" borderId="15" xfId="65" applyNumberFormat="1" applyFont="1" applyFill="1" applyBorder="1" applyAlignment="1" applyProtection="1">
      <alignment vertical="top" wrapText="1"/>
      <protection/>
    </xf>
    <xf numFmtId="0" fontId="58" fillId="0" borderId="12" xfId="0" applyFont="1" applyFill="1" applyBorder="1" applyAlignment="1">
      <alignment vertical="center" wrapText="1"/>
    </xf>
    <xf numFmtId="0" fontId="20" fillId="0" borderId="12" xfId="65" applyNumberFormat="1" applyFont="1" applyFill="1" applyBorder="1" applyAlignment="1" applyProtection="1">
      <alignment vertical="center" wrapText="1"/>
      <protection/>
    </xf>
    <xf numFmtId="0" fontId="58" fillId="0" borderId="16" xfId="65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>
      <alignment horizontal="center" vertical="center"/>
    </xf>
    <xf numFmtId="0" fontId="58" fillId="0" borderId="16" xfId="65" applyNumberFormat="1" applyFont="1" applyFill="1" applyBorder="1" applyAlignment="1" applyProtection="1">
      <alignment vertical="top" wrapText="1"/>
      <protection/>
    </xf>
    <xf numFmtId="0" fontId="58" fillId="0" borderId="16" xfId="65" applyNumberFormat="1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4" fontId="8" fillId="34" borderId="10" xfId="45" applyFont="1" applyFill="1" applyBorder="1" applyAlignment="1">
      <alignment horizontal="left" vertical="center"/>
    </xf>
    <xf numFmtId="44" fontId="8" fillId="34" borderId="11" xfId="45" applyFont="1" applyFill="1" applyBorder="1" applyAlignment="1">
      <alignment horizontal="center" vertical="center"/>
    </xf>
    <xf numFmtId="167" fontId="11" fillId="34" borderId="11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44" fontId="8" fillId="34" borderId="10" xfId="45" applyNumberFormat="1" applyFont="1" applyFill="1" applyBorder="1" applyAlignment="1">
      <alignment horizontal="left" vertical="center"/>
    </xf>
    <xf numFmtId="44" fontId="9" fillId="36" borderId="10" xfId="45" applyNumberFormat="1" applyFont="1" applyFill="1" applyBorder="1" applyAlignment="1">
      <alignment horizontal="center" vertical="center"/>
    </xf>
    <xf numFmtId="44" fontId="3" fillId="0" borderId="10" xfId="45" applyFont="1" applyFill="1" applyBorder="1" applyAlignment="1" applyProtection="1">
      <alignment horizontal="center" vertical="center"/>
      <protection/>
    </xf>
    <xf numFmtId="0" fontId="58" fillId="0" borderId="12" xfId="65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62" fillId="38" borderId="0" xfId="49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ableStyleLight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128</xdr:row>
      <xdr:rowOff>0</xdr:rowOff>
    </xdr:from>
    <xdr:to>
      <xdr:col>5</xdr:col>
      <xdr:colOff>704850</xdr:colOff>
      <xdr:row>128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6667500" y="48901350"/>
          <a:ext cx="514350" cy="0"/>
        </a:xfrm>
        <a:prstGeom prst="rightArrow">
          <a:avLst>
            <a:gd name="adj" fmla="val 5000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showGridLines="0" tabSelected="1" zoomScale="85" zoomScaleNormal="85" workbookViewId="0" topLeftCell="A1">
      <selection activeCell="H3" sqref="H3"/>
    </sheetView>
  </sheetViews>
  <sheetFormatPr defaultColWidth="9.140625" defaultRowHeight="30" customHeight="1"/>
  <cols>
    <col min="1" max="1" width="29.28125" style="0" customWidth="1"/>
    <col min="2" max="2" width="20.7109375" style="0" customWidth="1"/>
    <col min="3" max="5" width="15.7109375" style="0" customWidth="1"/>
    <col min="6" max="6" width="19.00390625" style="0" bestFit="1" customWidth="1"/>
    <col min="7" max="8" width="17.00390625" style="0" customWidth="1"/>
  </cols>
  <sheetData>
    <row r="1" spans="1:6" ht="30" customHeight="1">
      <c r="A1" s="95" t="s">
        <v>24</v>
      </c>
      <c r="B1" s="95"/>
      <c r="C1" s="95"/>
      <c r="D1" s="95"/>
      <c r="E1" s="95"/>
      <c r="F1" s="95"/>
    </row>
    <row r="2" spans="1:7" ht="30" customHeight="1">
      <c r="A2" s="81" t="s">
        <v>238</v>
      </c>
      <c r="B2" s="81"/>
      <c r="C2" s="81"/>
      <c r="D2" s="81"/>
      <c r="E2" s="81"/>
      <c r="F2" s="81"/>
      <c r="G2" s="81"/>
    </row>
    <row r="3" spans="1:7" ht="30" customHeight="1">
      <c r="A3" s="81" t="s">
        <v>239</v>
      </c>
      <c r="B3" s="81"/>
      <c r="C3" s="81"/>
      <c r="D3" s="81"/>
      <c r="E3" s="81"/>
      <c r="F3" s="81"/>
      <c r="G3" s="81"/>
    </row>
    <row r="4" spans="1:7" ht="30" customHeight="1">
      <c r="A4" s="2"/>
      <c r="B4" s="2"/>
      <c r="C4" s="2"/>
      <c r="D4" s="2"/>
      <c r="E4" s="2"/>
      <c r="F4" s="2"/>
      <c r="G4" s="2"/>
    </row>
    <row r="5" spans="1:7" ht="30" customHeight="1">
      <c r="A5" s="82" t="s">
        <v>5</v>
      </c>
      <c r="B5" s="82"/>
      <c r="C5" s="82"/>
      <c r="D5" s="82"/>
      <c r="E5" s="82"/>
      <c r="F5" s="82"/>
      <c r="G5" s="82"/>
    </row>
    <row r="6" spans="1:6" ht="30" customHeight="1">
      <c r="A6" s="4" t="s">
        <v>6</v>
      </c>
      <c r="B6" s="92"/>
      <c r="C6" s="93"/>
      <c r="D6" s="93"/>
      <c r="E6" s="93"/>
      <c r="F6" s="94"/>
    </row>
    <row r="7" spans="1:6" ht="30" customHeight="1">
      <c r="A7" s="4" t="s">
        <v>7</v>
      </c>
      <c r="B7" s="92"/>
      <c r="C7" s="93"/>
      <c r="D7" s="93"/>
      <c r="E7" s="93"/>
      <c r="F7" s="94"/>
    </row>
    <row r="8" spans="1:6" ht="30" customHeight="1">
      <c r="A8" s="4" t="s">
        <v>8</v>
      </c>
      <c r="B8" s="92"/>
      <c r="C8" s="93"/>
      <c r="D8" s="93"/>
      <c r="E8" s="93"/>
      <c r="F8" s="94"/>
    </row>
    <row r="9" spans="1:6" ht="30" customHeight="1">
      <c r="A9" s="4" t="s">
        <v>9</v>
      </c>
      <c r="B9" s="92"/>
      <c r="C9" s="93"/>
      <c r="D9" s="93"/>
      <c r="E9" s="93"/>
      <c r="F9" s="94"/>
    </row>
    <row r="10" spans="1:6" ht="30" customHeight="1">
      <c r="A10" s="4" t="s">
        <v>10</v>
      </c>
      <c r="B10" s="92"/>
      <c r="C10" s="93"/>
      <c r="D10" s="93"/>
      <c r="E10" s="93"/>
      <c r="F10" s="94"/>
    </row>
    <row r="11" spans="1:6" ht="30" customHeight="1">
      <c r="A11" s="4" t="s">
        <v>11</v>
      </c>
      <c r="B11" s="92"/>
      <c r="C11" s="93"/>
      <c r="D11" s="93"/>
      <c r="E11" s="93"/>
      <c r="F11" s="94"/>
    </row>
    <row r="12" spans="1:7" ht="30" customHeight="1">
      <c r="A12" s="4"/>
      <c r="B12" s="3"/>
      <c r="C12" s="3"/>
      <c r="D12" s="3"/>
      <c r="E12" s="3"/>
      <c r="F12" s="3"/>
      <c r="G12" s="3"/>
    </row>
    <row r="13" spans="1:7" ht="30" customHeight="1">
      <c r="A13" s="4" t="s">
        <v>12</v>
      </c>
      <c r="B13" s="92"/>
      <c r="C13" s="93"/>
      <c r="D13" s="93"/>
      <c r="E13" s="93"/>
      <c r="F13" s="94"/>
      <c r="G13" s="5"/>
    </row>
    <row r="14" spans="1:6" ht="30" customHeight="1">
      <c r="A14" s="6"/>
      <c r="B14" s="5"/>
      <c r="C14" s="5"/>
      <c r="D14" s="5"/>
      <c r="E14" s="5"/>
      <c r="F14" s="5"/>
    </row>
    <row r="15" spans="1:6" ht="30" customHeight="1">
      <c r="A15" s="70" t="s">
        <v>0</v>
      </c>
      <c r="B15" s="70" t="s">
        <v>1</v>
      </c>
      <c r="C15" s="15" t="s">
        <v>13</v>
      </c>
      <c r="D15" s="16" t="s">
        <v>14</v>
      </c>
      <c r="E15" s="16" t="s">
        <v>15</v>
      </c>
      <c r="F15" s="71" t="s">
        <v>4</v>
      </c>
    </row>
    <row r="16" spans="1:7" ht="30" customHeight="1">
      <c r="A16" s="70"/>
      <c r="B16" s="70"/>
      <c r="C16" s="17" t="s">
        <v>2</v>
      </c>
      <c r="D16" s="17" t="s">
        <v>3</v>
      </c>
      <c r="E16" s="19" t="s">
        <v>102</v>
      </c>
      <c r="F16" s="71"/>
      <c r="G16" s="1"/>
    </row>
    <row r="17" spans="1:6" s="1" customFormat="1" ht="30" customHeight="1">
      <c r="A17" s="38" t="s">
        <v>135</v>
      </c>
      <c r="B17" s="22" t="s">
        <v>82</v>
      </c>
      <c r="C17" s="25">
        <v>1</v>
      </c>
      <c r="D17" s="25"/>
      <c r="E17" s="25">
        <v>1</v>
      </c>
      <c r="F17" s="55">
        <f>(C17*$B$136)+(D17*$C$136)+(E17*$D$136)</f>
        <v>0</v>
      </c>
    </row>
    <row r="18" spans="1:6" s="1" customFormat="1" ht="30" customHeight="1">
      <c r="A18" s="23" t="s">
        <v>136</v>
      </c>
      <c r="B18" s="22" t="s">
        <v>112</v>
      </c>
      <c r="C18" s="25">
        <v>1</v>
      </c>
      <c r="D18" s="25"/>
      <c r="E18" s="25">
        <v>1</v>
      </c>
      <c r="F18" s="55">
        <f aca="true" t="shared" si="0" ref="F18:F81">(C18*$B$136)+(D18*$C$136)+(E18*$D$136)</f>
        <v>0</v>
      </c>
    </row>
    <row r="19" spans="1:6" s="1" customFormat="1" ht="30" customHeight="1">
      <c r="A19" s="39" t="s">
        <v>137</v>
      </c>
      <c r="B19" s="22" t="s">
        <v>113</v>
      </c>
      <c r="C19" s="25">
        <v>1</v>
      </c>
      <c r="D19" s="25"/>
      <c r="E19" s="25">
        <v>1</v>
      </c>
      <c r="F19" s="55">
        <f t="shared" si="0"/>
        <v>0</v>
      </c>
    </row>
    <row r="20" spans="1:6" s="1" customFormat="1" ht="30" customHeight="1">
      <c r="A20" s="21" t="s">
        <v>138</v>
      </c>
      <c r="B20" s="22" t="s">
        <v>25</v>
      </c>
      <c r="C20" s="25">
        <v>1</v>
      </c>
      <c r="D20" s="25"/>
      <c r="E20" s="25">
        <v>1</v>
      </c>
      <c r="F20" s="55">
        <f t="shared" si="0"/>
        <v>0</v>
      </c>
    </row>
    <row r="21" spans="1:6" s="1" customFormat="1" ht="30" customHeight="1">
      <c r="A21" s="21" t="s">
        <v>139</v>
      </c>
      <c r="B21" s="22" t="s">
        <v>26</v>
      </c>
      <c r="C21" s="25">
        <v>1</v>
      </c>
      <c r="D21" s="25"/>
      <c r="E21" s="25">
        <v>1</v>
      </c>
      <c r="F21" s="55">
        <f t="shared" si="0"/>
        <v>0</v>
      </c>
    </row>
    <row r="22" spans="1:6" s="1" customFormat="1" ht="30" customHeight="1">
      <c r="A22" s="21" t="s">
        <v>83</v>
      </c>
      <c r="B22" s="22" t="s">
        <v>27</v>
      </c>
      <c r="C22" s="25"/>
      <c r="D22" s="25">
        <v>3</v>
      </c>
      <c r="E22" s="25"/>
      <c r="F22" s="55">
        <f t="shared" si="0"/>
        <v>0</v>
      </c>
    </row>
    <row r="23" spans="1:6" s="1" customFormat="1" ht="30" customHeight="1">
      <c r="A23" s="21" t="s">
        <v>87</v>
      </c>
      <c r="B23" s="22" t="s">
        <v>27</v>
      </c>
      <c r="C23" s="25"/>
      <c r="D23" s="25">
        <v>3</v>
      </c>
      <c r="E23" s="25"/>
      <c r="F23" s="55">
        <f t="shared" si="0"/>
        <v>0</v>
      </c>
    </row>
    <row r="24" spans="1:6" s="1" customFormat="1" ht="30" customHeight="1">
      <c r="A24" s="21" t="s">
        <v>84</v>
      </c>
      <c r="B24" s="22" t="s">
        <v>28</v>
      </c>
      <c r="C24" s="25">
        <v>1</v>
      </c>
      <c r="D24" s="25"/>
      <c r="E24" s="25">
        <v>1</v>
      </c>
      <c r="F24" s="55">
        <f t="shared" si="0"/>
        <v>0</v>
      </c>
    </row>
    <row r="25" spans="1:6" s="1" customFormat="1" ht="30" customHeight="1">
      <c r="A25" s="39" t="s">
        <v>140</v>
      </c>
      <c r="B25" s="22" t="s">
        <v>114</v>
      </c>
      <c r="C25" s="25">
        <v>1</v>
      </c>
      <c r="D25" s="25"/>
      <c r="E25" s="25">
        <v>1</v>
      </c>
      <c r="F25" s="55">
        <f t="shared" si="0"/>
        <v>0</v>
      </c>
    </row>
    <row r="26" spans="1:6" s="1" customFormat="1" ht="30" customHeight="1">
      <c r="A26" s="21" t="s">
        <v>141</v>
      </c>
      <c r="B26" s="22" t="s">
        <v>29</v>
      </c>
      <c r="C26" s="25">
        <v>1</v>
      </c>
      <c r="D26" s="25"/>
      <c r="E26" s="25">
        <v>1</v>
      </c>
      <c r="F26" s="55">
        <f t="shared" si="0"/>
        <v>0</v>
      </c>
    </row>
    <row r="27" spans="1:6" s="1" customFormat="1" ht="30" customHeight="1">
      <c r="A27" s="23" t="s">
        <v>142</v>
      </c>
      <c r="B27" s="22" t="s">
        <v>30</v>
      </c>
      <c r="C27" s="25">
        <v>2</v>
      </c>
      <c r="D27" s="25"/>
      <c r="E27" s="25">
        <v>1</v>
      </c>
      <c r="F27" s="55">
        <f t="shared" si="0"/>
        <v>0</v>
      </c>
    </row>
    <row r="28" spans="1:6" s="1" customFormat="1" ht="30" customHeight="1">
      <c r="A28" s="23" t="s">
        <v>143</v>
      </c>
      <c r="B28" s="22" t="s">
        <v>31</v>
      </c>
      <c r="C28" s="25"/>
      <c r="D28" s="25">
        <v>2</v>
      </c>
      <c r="E28" s="25"/>
      <c r="F28" s="55">
        <f t="shared" si="0"/>
        <v>0</v>
      </c>
    </row>
    <row r="29" spans="1:6" s="1" customFormat="1" ht="30" customHeight="1">
      <c r="A29" s="21" t="s">
        <v>144</v>
      </c>
      <c r="B29" s="22" t="s">
        <v>32</v>
      </c>
      <c r="C29" s="25">
        <v>1</v>
      </c>
      <c r="D29" s="25"/>
      <c r="E29" s="25">
        <v>1</v>
      </c>
      <c r="F29" s="55">
        <f t="shared" si="0"/>
        <v>0</v>
      </c>
    </row>
    <row r="30" spans="1:6" s="1" customFormat="1" ht="30" customHeight="1">
      <c r="A30" s="23" t="s">
        <v>145</v>
      </c>
      <c r="B30" s="22" t="s">
        <v>115</v>
      </c>
      <c r="C30" s="25"/>
      <c r="D30" s="25"/>
      <c r="E30" s="25">
        <v>2</v>
      </c>
      <c r="F30" s="55">
        <f t="shared" si="0"/>
        <v>0</v>
      </c>
    </row>
    <row r="31" spans="1:6" s="1" customFormat="1" ht="30" customHeight="1">
      <c r="A31" s="21" t="s">
        <v>146</v>
      </c>
      <c r="B31" s="22" t="s">
        <v>33</v>
      </c>
      <c r="C31" s="25">
        <v>1</v>
      </c>
      <c r="D31" s="25"/>
      <c r="E31" s="25">
        <v>1</v>
      </c>
      <c r="F31" s="55">
        <f t="shared" si="0"/>
        <v>0</v>
      </c>
    </row>
    <row r="32" spans="1:6" s="1" customFormat="1" ht="30" customHeight="1">
      <c r="A32" s="21" t="s">
        <v>147</v>
      </c>
      <c r="B32" s="22" t="s">
        <v>118</v>
      </c>
      <c r="C32" s="25"/>
      <c r="D32" s="25">
        <v>2</v>
      </c>
      <c r="E32" s="25"/>
      <c r="F32" s="55">
        <f t="shared" si="0"/>
        <v>0</v>
      </c>
    </row>
    <row r="33" spans="1:6" s="1" customFormat="1" ht="30" customHeight="1">
      <c r="A33" s="23" t="s">
        <v>116</v>
      </c>
      <c r="B33" s="22" t="s">
        <v>117</v>
      </c>
      <c r="C33" s="25"/>
      <c r="D33" s="25">
        <v>2</v>
      </c>
      <c r="E33" s="25"/>
      <c r="F33" s="55">
        <f t="shared" si="0"/>
        <v>0</v>
      </c>
    </row>
    <row r="34" spans="1:6" s="1" customFormat="1" ht="30" customHeight="1">
      <c r="A34" s="21" t="s">
        <v>148</v>
      </c>
      <c r="B34" s="22" t="s">
        <v>115</v>
      </c>
      <c r="C34" s="25">
        <v>1</v>
      </c>
      <c r="D34" s="25">
        <v>2</v>
      </c>
      <c r="E34" s="25"/>
      <c r="F34" s="55">
        <f t="shared" si="0"/>
        <v>0</v>
      </c>
    </row>
    <row r="35" spans="1:6" s="1" customFormat="1" ht="30" customHeight="1">
      <c r="A35" s="21" t="s">
        <v>149</v>
      </c>
      <c r="B35" s="22" t="s">
        <v>34</v>
      </c>
      <c r="C35" s="25">
        <v>1</v>
      </c>
      <c r="D35" s="25">
        <v>2</v>
      </c>
      <c r="E35" s="25"/>
      <c r="F35" s="55">
        <f t="shared" si="0"/>
        <v>0</v>
      </c>
    </row>
    <row r="36" spans="1:6" s="1" customFormat="1" ht="30" customHeight="1">
      <c r="A36" s="21" t="s">
        <v>150</v>
      </c>
      <c r="B36" s="22" t="s">
        <v>35</v>
      </c>
      <c r="C36" s="25">
        <v>1</v>
      </c>
      <c r="D36" s="25"/>
      <c r="E36" s="25">
        <v>1</v>
      </c>
      <c r="F36" s="55">
        <f t="shared" si="0"/>
        <v>0</v>
      </c>
    </row>
    <row r="37" spans="1:6" s="1" customFormat="1" ht="30" customHeight="1">
      <c r="A37" s="21" t="s">
        <v>151</v>
      </c>
      <c r="B37" s="22" t="s">
        <v>36</v>
      </c>
      <c r="C37" s="25"/>
      <c r="D37" s="25">
        <v>2</v>
      </c>
      <c r="E37" s="25"/>
      <c r="F37" s="55">
        <f t="shared" si="0"/>
        <v>0</v>
      </c>
    </row>
    <row r="38" spans="1:6" s="1" customFormat="1" ht="30" customHeight="1">
      <c r="A38" s="21" t="s">
        <v>152</v>
      </c>
      <c r="B38" s="22" t="s">
        <v>119</v>
      </c>
      <c r="C38" s="25"/>
      <c r="D38" s="25">
        <v>2</v>
      </c>
      <c r="E38" s="25"/>
      <c r="F38" s="55">
        <f t="shared" si="0"/>
        <v>0</v>
      </c>
    </row>
    <row r="39" spans="1:6" s="1" customFormat="1" ht="30" customHeight="1">
      <c r="A39" s="23" t="s">
        <v>153</v>
      </c>
      <c r="B39" s="22" t="s">
        <v>120</v>
      </c>
      <c r="C39" s="25"/>
      <c r="D39" s="25">
        <v>2</v>
      </c>
      <c r="E39" s="25"/>
      <c r="F39" s="55">
        <f t="shared" si="0"/>
        <v>0</v>
      </c>
    </row>
    <row r="40" spans="1:6" s="1" customFormat="1" ht="30" customHeight="1">
      <c r="A40" s="21" t="s">
        <v>85</v>
      </c>
      <c r="B40" s="22" t="s">
        <v>37</v>
      </c>
      <c r="C40" s="25">
        <v>1</v>
      </c>
      <c r="D40" s="25"/>
      <c r="E40" s="25">
        <v>1</v>
      </c>
      <c r="F40" s="55">
        <f t="shared" si="0"/>
        <v>0</v>
      </c>
    </row>
    <row r="41" spans="1:6" s="1" customFormat="1" ht="30" customHeight="1">
      <c r="A41" s="23" t="s">
        <v>81</v>
      </c>
      <c r="B41" s="24" t="s">
        <v>38</v>
      </c>
      <c r="C41" s="26">
        <v>1</v>
      </c>
      <c r="D41" s="26"/>
      <c r="E41" s="26">
        <v>1</v>
      </c>
      <c r="F41" s="55">
        <f t="shared" si="0"/>
        <v>0</v>
      </c>
    </row>
    <row r="42" spans="1:6" s="1" customFormat="1" ht="30" customHeight="1">
      <c r="A42" s="21" t="s">
        <v>154</v>
      </c>
      <c r="B42" s="22" t="s">
        <v>122</v>
      </c>
      <c r="C42" s="25">
        <v>1</v>
      </c>
      <c r="D42" s="25"/>
      <c r="E42" s="25">
        <v>1</v>
      </c>
      <c r="F42" s="55">
        <f t="shared" si="0"/>
        <v>0</v>
      </c>
    </row>
    <row r="43" spans="1:6" s="1" customFormat="1" ht="30" customHeight="1">
      <c r="A43" s="23" t="s">
        <v>155</v>
      </c>
      <c r="B43" s="22" t="s">
        <v>39</v>
      </c>
      <c r="C43" s="25">
        <v>1</v>
      </c>
      <c r="D43" s="25"/>
      <c r="E43" s="25">
        <v>1</v>
      </c>
      <c r="F43" s="55">
        <f t="shared" si="0"/>
        <v>0</v>
      </c>
    </row>
    <row r="44" spans="1:6" s="1" customFormat="1" ht="30" customHeight="1">
      <c r="A44" s="21" t="s">
        <v>86</v>
      </c>
      <c r="B44" s="22" t="s">
        <v>40</v>
      </c>
      <c r="C44" s="25">
        <v>2</v>
      </c>
      <c r="D44" s="25">
        <v>2</v>
      </c>
      <c r="E44" s="25"/>
      <c r="F44" s="55">
        <f t="shared" si="0"/>
        <v>0</v>
      </c>
    </row>
    <row r="45" spans="1:6" s="1" customFormat="1" ht="30" customHeight="1">
      <c r="A45" s="21" t="s">
        <v>156</v>
      </c>
      <c r="B45" s="22" t="s">
        <v>40</v>
      </c>
      <c r="C45" s="25"/>
      <c r="D45" s="25">
        <v>2</v>
      </c>
      <c r="E45" s="25"/>
      <c r="F45" s="55">
        <f t="shared" si="0"/>
        <v>0</v>
      </c>
    </row>
    <row r="46" spans="1:6" s="1" customFormat="1" ht="30" customHeight="1">
      <c r="A46" s="23" t="s">
        <v>157</v>
      </c>
      <c r="B46" s="22" t="s">
        <v>41</v>
      </c>
      <c r="C46" s="25">
        <v>1</v>
      </c>
      <c r="D46" s="25"/>
      <c r="E46" s="25">
        <v>1</v>
      </c>
      <c r="F46" s="55">
        <f t="shared" si="0"/>
        <v>0</v>
      </c>
    </row>
    <row r="47" spans="1:6" s="1" customFormat="1" ht="30" customHeight="1">
      <c r="A47" s="23" t="s">
        <v>123</v>
      </c>
      <c r="B47" s="22" t="s">
        <v>124</v>
      </c>
      <c r="C47" s="25">
        <v>1</v>
      </c>
      <c r="D47" s="25"/>
      <c r="E47" s="25">
        <v>1</v>
      </c>
      <c r="F47" s="55">
        <f t="shared" si="0"/>
        <v>0</v>
      </c>
    </row>
    <row r="48" spans="1:6" s="1" customFormat="1" ht="30" customHeight="1">
      <c r="A48" s="21" t="s">
        <v>158</v>
      </c>
      <c r="B48" s="22" t="s">
        <v>42</v>
      </c>
      <c r="C48" s="25"/>
      <c r="D48" s="25">
        <v>2</v>
      </c>
      <c r="E48" s="25"/>
      <c r="F48" s="55">
        <f t="shared" si="0"/>
        <v>0</v>
      </c>
    </row>
    <row r="49" spans="1:6" s="1" customFormat="1" ht="30" customHeight="1">
      <c r="A49" s="21" t="s">
        <v>159</v>
      </c>
      <c r="B49" s="22" t="s">
        <v>43</v>
      </c>
      <c r="C49" s="25"/>
      <c r="D49" s="25">
        <v>2</v>
      </c>
      <c r="E49" s="25"/>
      <c r="F49" s="55">
        <f t="shared" si="0"/>
        <v>0</v>
      </c>
    </row>
    <row r="50" spans="1:6" s="1" customFormat="1" ht="30" customHeight="1">
      <c r="A50" s="21" t="s">
        <v>160</v>
      </c>
      <c r="B50" s="22" t="s">
        <v>44</v>
      </c>
      <c r="C50" s="25"/>
      <c r="D50" s="25">
        <v>2</v>
      </c>
      <c r="E50" s="25"/>
      <c r="F50" s="55">
        <f t="shared" si="0"/>
        <v>0</v>
      </c>
    </row>
    <row r="51" spans="1:6" s="1" customFormat="1" ht="30" customHeight="1">
      <c r="A51" s="23" t="s">
        <v>161</v>
      </c>
      <c r="B51" s="22" t="s">
        <v>45</v>
      </c>
      <c r="C51" s="25">
        <v>1</v>
      </c>
      <c r="D51" s="25"/>
      <c r="E51" s="25">
        <v>1</v>
      </c>
      <c r="F51" s="55">
        <f t="shared" si="0"/>
        <v>0</v>
      </c>
    </row>
    <row r="52" spans="1:6" s="1" customFormat="1" ht="30" customHeight="1">
      <c r="A52" s="21" t="s">
        <v>88</v>
      </c>
      <c r="B52" s="22" t="s">
        <v>46</v>
      </c>
      <c r="C52" s="25">
        <v>1</v>
      </c>
      <c r="D52" s="25">
        <v>2</v>
      </c>
      <c r="E52" s="25"/>
      <c r="F52" s="55">
        <f t="shared" si="0"/>
        <v>0</v>
      </c>
    </row>
    <row r="53" spans="1:6" s="1" customFormat="1" ht="30" customHeight="1">
      <c r="A53" s="21" t="s">
        <v>89</v>
      </c>
      <c r="B53" s="22" t="s">
        <v>47</v>
      </c>
      <c r="C53" s="25">
        <v>1</v>
      </c>
      <c r="D53" s="25"/>
      <c r="E53" s="25">
        <v>1</v>
      </c>
      <c r="F53" s="55">
        <f t="shared" si="0"/>
        <v>0</v>
      </c>
    </row>
    <row r="54" spans="1:6" s="1" customFormat="1" ht="30" customHeight="1">
      <c r="A54" s="21" t="s">
        <v>162</v>
      </c>
      <c r="B54" s="22" t="s">
        <v>38</v>
      </c>
      <c r="C54" s="25">
        <v>1</v>
      </c>
      <c r="D54" s="25">
        <v>2</v>
      </c>
      <c r="E54" s="25"/>
      <c r="F54" s="55">
        <f t="shared" si="0"/>
        <v>0</v>
      </c>
    </row>
    <row r="55" spans="1:6" s="1" customFormat="1" ht="30" customHeight="1">
      <c r="A55" s="21" t="s">
        <v>163</v>
      </c>
      <c r="B55" s="22" t="s">
        <v>48</v>
      </c>
      <c r="C55" s="25"/>
      <c r="D55" s="25">
        <v>2</v>
      </c>
      <c r="E55" s="25"/>
      <c r="F55" s="55">
        <f t="shared" si="0"/>
        <v>0</v>
      </c>
    </row>
    <row r="56" spans="1:6" s="1" customFormat="1" ht="30" customHeight="1">
      <c r="A56" s="23" t="s">
        <v>164</v>
      </c>
      <c r="B56" s="22" t="s">
        <v>50</v>
      </c>
      <c r="C56" s="25">
        <v>1</v>
      </c>
      <c r="D56" s="25"/>
      <c r="E56" s="25">
        <v>1</v>
      </c>
      <c r="F56" s="55">
        <f t="shared" si="0"/>
        <v>0</v>
      </c>
    </row>
    <row r="57" spans="1:6" s="1" customFormat="1" ht="30" customHeight="1">
      <c r="A57" s="21" t="s">
        <v>165</v>
      </c>
      <c r="B57" s="22" t="s">
        <v>125</v>
      </c>
      <c r="C57" s="25">
        <v>1</v>
      </c>
      <c r="D57" s="25"/>
      <c r="E57" s="25">
        <v>1</v>
      </c>
      <c r="F57" s="55">
        <f t="shared" si="0"/>
        <v>0</v>
      </c>
    </row>
    <row r="58" spans="1:6" s="1" customFormat="1" ht="30" customHeight="1">
      <c r="A58" s="21" t="s">
        <v>166</v>
      </c>
      <c r="B58" s="22" t="s">
        <v>51</v>
      </c>
      <c r="C58" s="25">
        <v>1</v>
      </c>
      <c r="D58" s="25">
        <v>2</v>
      </c>
      <c r="E58" s="25"/>
      <c r="F58" s="55">
        <f t="shared" si="0"/>
        <v>0</v>
      </c>
    </row>
    <row r="59" spans="1:6" s="1" customFormat="1" ht="30" customHeight="1">
      <c r="A59" s="21" t="s">
        <v>167</v>
      </c>
      <c r="B59" s="22" t="s">
        <v>126</v>
      </c>
      <c r="C59" s="25">
        <v>1</v>
      </c>
      <c r="D59" s="25"/>
      <c r="E59" s="25">
        <v>1</v>
      </c>
      <c r="F59" s="55">
        <f t="shared" si="0"/>
        <v>0</v>
      </c>
    </row>
    <row r="60" spans="1:6" s="1" customFormat="1" ht="30" customHeight="1">
      <c r="A60" s="21" t="s">
        <v>168</v>
      </c>
      <c r="B60" s="22" t="s">
        <v>52</v>
      </c>
      <c r="C60" s="25">
        <v>1</v>
      </c>
      <c r="D60" s="25"/>
      <c r="E60" s="25">
        <v>1</v>
      </c>
      <c r="F60" s="55">
        <f t="shared" si="0"/>
        <v>0</v>
      </c>
    </row>
    <row r="61" spans="1:6" s="1" customFormat="1" ht="30" customHeight="1">
      <c r="A61" s="21" t="s">
        <v>169</v>
      </c>
      <c r="B61" s="22" t="s">
        <v>53</v>
      </c>
      <c r="C61" s="25">
        <v>2</v>
      </c>
      <c r="D61" s="25"/>
      <c r="E61" s="25">
        <v>1</v>
      </c>
      <c r="F61" s="55">
        <f t="shared" si="0"/>
        <v>0</v>
      </c>
    </row>
    <row r="62" spans="1:6" s="1" customFormat="1" ht="30" customHeight="1">
      <c r="A62" s="21" t="s">
        <v>170</v>
      </c>
      <c r="B62" s="22" t="s">
        <v>54</v>
      </c>
      <c r="C62" s="25">
        <v>1</v>
      </c>
      <c r="D62" s="25"/>
      <c r="E62" s="25">
        <v>1</v>
      </c>
      <c r="F62" s="55">
        <f t="shared" si="0"/>
        <v>0</v>
      </c>
    </row>
    <row r="63" spans="1:6" s="1" customFormat="1" ht="30" customHeight="1">
      <c r="A63" s="21" t="s">
        <v>171</v>
      </c>
      <c r="B63" s="22" t="s">
        <v>27</v>
      </c>
      <c r="C63" s="25">
        <v>1</v>
      </c>
      <c r="D63" s="25"/>
      <c r="E63" s="25">
        <v>1</v>
      </c>
      <c r="F63" s="55">
        <f t="shared" si="0"/>
        <v>0</v>
      </c>
    </row>
    <row r="64" spans="1:6" s="1" customFormat="1" ht="30" customHeight="1">
      <c r="A64" s="23" t="s">
        <v>172</v>
      </c>
      <c r="B64" s="22" t="s">
        <v>55</v>
      </c>
      <c r="C64" s="25">
        <v>1</v>
      </c>
      <c r="D64" s="25"/>
      <c r="E64" s="25">
        <v>1</v>
      </c>
      <c r="F64" s="55">
        <f t="shared" si="0"/>
        <v>0</v>
      </c>
    </row>
    <row r="65" spans="1:6" s="1" customFormat="1" ht="30" customHeight="1">
      <c r="A65" s="23" t="s">
        <v>90</v>
      </c>
      <c r="B65" s="22" t="s">
        <v>56</v>
      </c>
      <c r="C65" s="25"/>
      <c r="D65" s="25">
        <v>2</v>
      </c>
      <c r="E65" s="25"/>
      <c r="F65" s="55">
        <f t="shared" si="0"/>
        <v>0</v>
      </c>
    </row>
    <row r="66" spans="1:6" s="1" customFormat="1" ht="30" customHeight="1">
      <c r="A66" s="23" t="s">
        <v>173</v>
      </c>
      <c r="B66" s="22" t="s">
        <v>57</v>
      </c>
      <c r="C66" s="25"/>
      <c r="D66" s="25">
        <v>2</v>
      </c>
      <c r="E66" s="25"/>
      <c r="F66" s="55">
        <f t="shared" si="0"/>
        <v>0</v>
      </c>
    </row>
    <row r="67" spans="1:6" s="1" customFormat="1" ht="30" customHeight="1">
      <c r="A67" s="23" t="s">
        <v>174</v>
      </c>
      <c r="B67" s="22" t="s">
        <v>127</v>
      </c>
      <c r="C67" s="25"/>
      <c r="D67" s="25">
        <v>2</v>
      </c>
      <c r="E67" s="25"/>
      <c r="F67" s="55">
        <f t="shared" si="0"/>
        <v>0</v>
      </c>
    </row>
    <row r="68" spans="1:6" s="1" customFormat="1" ht="30" customHeight="1">
      <c r="A68" s="21" t="s">
        <v>91</v>
      </c>
      <c r="B68" s="22" t="s">
        <v>58</v>
      </c>
      <c r="C68" s="25">
        <v>1</v>
      </c>
      <c r="D68" s="25"/>
      <c r="E68" s="25">
        <v>1</v>
      </c>
      <c r="F68" s="55">
        <f t="shared" si="0"/>
        <v>0</v>
      </c>
    </row>
    <row r="69" spans="1:6" s="1" customFormat="1" ht="40.5">
      <c r="A69" s="21" t="s">
        <v>230</v>
      </c>
      <c r="B69" s="22" t="s">
        <v>40</v>
      </c>
      <c r="C69" s="25"/>
      <c r="D69" s="25">
        <v>2</v>
      </c>
      <c r="E69" s="25"/>
      <c r="F69" s="55">
        <f t="shared" si="0"/>
        <v>0</v>
      </c>
    </row>
    <row r="70" spans="1:6" s="1" customFormat="1" ht="30" customHeight="1">
      <c r="A70" s="21" t="s">
        <v>175</v>
      </c>
      <c r="B70" s="22" t="s">
        <v>59</v>
      </c>
      <c r="C70" s="25"/>
      <c r="D70" s="25">
        <v>2</v>
      </c>
      <c r="E70" s="25"/>
      <c r="F70" s="55">
        <f t="shared" si="0"/>
        <v>0</v>
      </c>
    </row>
    <row r="71" spans="1:6" s="1" customFormat="1" ht="30" customHeight="1">
      <c r="A71" s="21" t="s">
        <v>176</v>
      </c>
      <c r="B71" s="22" t="s">
        <v>27</v>
      </c>
      <c r="C71" s="27">
        <v>1</v>
      </c>
      <c r="D71" s="25">
        <v>3</v>
      </c>
      <c r="E71" s="25"/>
      <c r="F71" s="55">
        <f t="shared" si="0"/>
        <v>0</v>
      </c>
    </row>
    <row r="72" spans="1:6" s="1" customFormat="1" ht="30" customHeight="1">
      <c r="A72" s="21" t="s">
        <v>177</v>
      </c>
      <c r="B72" s="22" t="s">
        <v>128</v>
      </c>
      <c r="C72" s="25">
        <v>1</v>
      </c>
      <c r="D72" s="25"/>
      <c r="E72" s="25">
        <v>1</v>
      </c>
      <c r="F72" s="55">
        <f t="shared" si="0"/>
        <v>0</v>
      </c>
    </row>
    <row r="73" spans="1:6" s="1" customFormat="1" ht="30" customHeight="1">
      <c r="A73" s="23" t="s">
        <v>178</v>
      </c>
      <c r="B73" s="22" t="s">
        <v>60</v>
      </c>
      <c r="C73" s="25">
        <v>1</v>
      </c>
      <c r="D73" s="25"/>
      <c r="E73" s="25">
        <v>1</v>
      </c>
      <c r="F73" s="55">
        <f t="shared" si="0"/>
        <v>0</v>
      </c>
    </row>
    <row r="74" spans="1:6" s="1" customFormat="1" ht="30" customHeight="1">
      <c r="A74" s="21" t="s">
        <v>129</v>
      </c>
      <c r="B74" s="22" t="s">
        <v>60</v>
      </c>
      <c r="C74" s="25"/>
      <c r="D74" s="25">
        <v>2</v>
      </c>
      <c r="E74" s="25"/>
      <c r="F74" s="55">
        <f t="shared" si="0"/>
        <v>0</v>
      </c>
    </row>
    <row r="75" spans="1:6" s="1" customFormat="1" ht="30" customHeight="1">
      <c r="A75" s="21" t="s">
        <v>179</v>
      </c>
      <c r="B75" s="22" t="s">
        <v>130</v>
      </c>
      <c r="C75" s="25">
        <v>1</v>
      </c>
      <c r="D75" s="25"/>
      <c r="E75" s="25">
        <v>1</v>
      </c>
      <c r="F75" s="55">
        <f t="shared" si="0"/>
        <v>0</v>
      </c>
    </row>
    <row r="76" spans="1:6" s="1" customFormat="1" ht="30" customHeight="1">
      <c r="A76" s="21" t="s">
        <v>180</v>
      </c>
      <c r="B76" s="22" t="s">
        <v>61</v>
      </c>
      <c r="C76" s="25">
        <v>1</v>
      </c>
      <c r="D76" s="25">
        <v>2</v>
      </c>
      <c r="E76" s="25"/>
      <c r="F76" s="55">
        <f t="shared" si="0"/>
        <v>0</v>
      </c>
    </row>
    <row r="77" spans="1:6" s="1" customFormat="1" ht="30" customHeight="1">
      <c r="A77" s="21" t="s">
        <v>181</v>
      </c>
      <c r="B77" s="22" t="s">
        <v>27</v>
      </c>
      <c r="C77" s="25"/>
      <c r="D77" s="25">
        <v>3</v>
      </c>
      <c r="E77" s="25"/>
      <c r="F77" s="55">
        <f t="shared" si="0"/>
        <v>0</v>
      </c>
    </row>
    <row r="78" spans="1:6" s="1" customFormat="1" ht="30" customHeight="1">
      <c r="A78" s="21" t="s">
        <v>182</v>
      </c>
      <c r="B78" s="22" t="s">
        <v>63</v>
      </c>
      <c r="C78" s="25">
        <v>1</v>
      </c>
      <c r="D78" s="25"/>
      <c r="E78" s="25">
        <v>1</v>
      </c>
      <c r="F78" s="55">
        <f t="shared" si="0"/>
        <v>0</v>
      </c>
    </row>
    <row r="79" spans="1:6" s="1" customFormat="1" ht="30" customHeight="1">
      <c r="A79" s="21" t="s">
        <v>183</v>
      </c>
      <c r="B79" s="22" t="s">
        <v>64</v>
      </c>
      <c r="C79" s="25"/>
      <c r="D79" s="25">
        <v>2</v>
      </c>
      <c r="E79" s="25"/>
      <c r="F79" s="55">
        <f t="shared" si="0"/>
        <v>0</v>
      </c>
    </row>
    <row r="80" spans="1:6" s="1" customFormat="1" ht="30" customHeight="1">
      <c r="A80" s="23" t="s">
        <v>184</v>
      </c>
      <c r="B80" s="22" t="s">
        <v>65</v>
      </c>
      <c r="C80" s="25">
        <v>1</v>
      </c>
      <c r="D80" s="25"/>
      <c r="E80" s="25">
        <v>1</v>
      </c>
      <c r="F80" s="55">
        <f t="shared" si="0"/>
        <v>0</v>
      </c>
    </row>
    <row r="81" spans="1:6" s="1" customFormat="1" ht="30" customHeight="1">
      <c r="A81" s="21" t="s">
        <v>185</v>
      </c>
      <c r="B81" s="22" t="s">
        <v>114</v>
      </c>
      <c r="C81" s="25"/>
      <c r="D81" s="25">
        <v>2</v>
      </c>
      <c r="E81" s="25"/>
      <c r="F81" s="55">
        <f t="shared" si="0"/>
        <v>0</v>
      </c>
    </row>
    <row r="82" spans="1:6" s="1" customFormat="1" ht="30" customHeight="1">
      <c r="A82" s="21" t="s">
        <v>186</v>
      </c>
      <c r="B82" s="22" t="s">
        <v>66</v>
      </c>
      <c r="C82" s="25"/>
      <c r="D82" s="25">
        <v>2</v>
      </c>
      <c r="E82" s="25"/>
      <c r="F82" s="55">
        <f aca="true" t="shared" si="1" ref="F82:F122">(C82*$B$136)+(D82*$C$136)+(E82*$D$136)</f>
        <v>0</v>
      </c>
    </row>
    <row r="83" spans="1:6" s="1" customFormat="1" ht="30" customHeight="1">
      <c r="A83" s="21" t="s">
        <v>187</v>
      </c>
      <c r="B83" s="22" t="s">
        <v>67</v>
      </c>
      <c r="C83" s="25"/>
      <c r="D83" s="25">
        <v>2</v>
      </c>
      <c r="E83" s="25"/>
      <c r="F83" s="55">
        <f t="shared" si="1"/>
        <v>0</v>
      </c>
    </row>
    <row r="84" spans="1:6" s="1" customFormat="1" ht="30" customHeight="1">
      <c r="A84" s="21" t="s">
        <v>188</v>
      </c>
      <c r="B84" s="22" t="s">
        <v>68</v>
      </c>
      <c r="C84" s="25"/>
      <c r="D84" s="25">
        <v>2</v>
      </c>
      <c r="E84" s="25"/>
      <c r="F84" s="55">
        <f t="shared" si="1"/>
        <v>0</v>
      </c>
    </row>
    <row r="85" spans="1:6" s="1" customFormat="1" ht="30" customHeight="1">
      <c r="A85" s="21" t="s">
        <v>189</v>
      </c>
      <c r="B85" s="22" t="s">
        <v>69</v>
      </c>
      <c r="C85" s="25">
        <v>1</v>
      </c>
      <c r="D85" s="25"/>
      <c r="E85" s="25">
        <v>1</v>
      </c>
      <c r="F85" s="55">
        <f t="shared" si="1"/>
        <v>0</v>
      </c>
    </row>
    <row r="86" spans="1:6" s="1" customFormat="1" ht="30" customHeight="1">
      <c r="A86" s="23" t="s">
        <v>190</v>
      </c>
      <c r="B86" s="22" t="s">
        <v>49</v>
      </c>
      <c r="C86" s="25">
        <v>1</v>
      </c>
      <c r="D86" s="25">
        <v>2</v>
      </c>
      <c r="E86" s="25"/>
      <c r="F86" s="55">
        <f t="shared" si="1"/>
        <v>0</v>
      </c>
    </row>
    <row r="87" spans="1:6" s="1" customFormat="1" ht="30" customHeight="1">
      <c r="A87" s="21" t="s">
        <v>92</v>
      </c>
      <c r="B87" s="56" t="s">
        <v>62</v>
      </c>
      <c r="C87" s="25">
        <v>1</v>
      </c>
      <c r="D87" s="25"/>
      <c r="E87" s="25">
        <v>1</v>
      </c>
      <c r="F87" s="55">
        <f t="shared" si="1"/>
        <v>0</v>
      </c>
    </row>
    <row r="88" spans="1:6" s="1" customFormat="1" ht="30" customHeight="1">
      <c r="A88" s="21" t="s">
        <v>191</v>
      </c>
      <c r="B88" s="22" t="s">
        <v>70</v>
      </c>
      <c r="C88" s="25"/>
      <c r="D88" s="25">
        <v>2</v>
      </c>
      <c r="E88" s="25"/>
      <c r="F88" s="55">
        <f t="shared" si="1"/>
        <v>0</v>
      </c>
    </row>
    <row r="89" spans="1:6" s="1" customFormat="1" ht="30" customHeight="1">
      <c r="A89" s="21" t="s">
        <v>192</v>
      </c>
      <c r="B89" s="22" t="s">
        <v>71</v>
      </c>
      <c r="C89" s="25"/>
      <c r="D89" s="25">
        <v>2</v>
      </c>
      <c r="E89" s="25"/>
      <c r="F89" s="55">
        <f t="shared" si="1"/>
        <v>0</v>
      </c>
    </row>
    <row r="90" spans="1:6" s="1" customFormat="1" ht="30" customHeight="1">
      <c r="A90" s="21" t="s">
        <v>193</v>
      </c>
      <c r="B90" s="22" t="s">
        <v>72</v>
      </c>
      <c r="C90" s="25">
        <v>1</v>
      </c>
      <c r="D90" s="25"/>
      <c r="E90" s="25">
        <v>1</v>
      </c>
      <c r="F90" s="55">
        <f t="shared" si="1"/>
        <v>0</v>
      </c>
    </row>
    <row r="91" spans="1:6" s="1" customFormat="1" ht="30" customHeight="1">
      <c r="A91" s="21" t="s">
        <v>194</v>
      </c>
      <c r="B91" s="22" t="s">
        <v>131</v>
      </c>
      <c r="C91" s="25">
        <v>1</v>
      </c>
      <c r="D91" s="25"/>
      <c r="E91" s="25">
        <v>1</v>
      </c>
      <c r="F91" s="55">
        <f t="shared" si="1"/>
        <v>0</v>
      </c>
    </row>
    <row r="92" spans="1:6" s="1" customFormat="1" ht="30" customHeight="1">
      <c r="A92" s="21" t="s">
        <v>195</v>
      </c>
      <c r="B92" s="22" t="s">
        <v>132</v>
      </c>
      <c r="C92" s="25">
        <v>1</v>
      </c>
      <c r="D92" s="25"/>
      <c r="E92" s="25">
        <v>1</v>
      </c>
      <c r="F92" s="55">
        <f t="shared" si="1"/>
        <v>0</v>
      </c>
    </row>
    <row r="93" spans="1:6" s="1" customFormat="1" ht="30" customHeight="1">
      <c r="A93" s="21" t="s">
        <v>93</v>
      </c>
      <c r="B93" s="22" t="s">
        <v>27</v>
      </c>
      <c r="C93" s="25"/>
      <c r="D93" s="25">
        <v>2</v>
      </c>
      <c r="E93" s="25"/>
      <c r="F93" s="55">
        <f t="shared" si="1"/>
        <v>0</v>
      </c>
    </row>
    <row r="94" spans="1:6" s="1" customFormat="1" ht="30" customHeight="1">
      <c r="A94" s="21" t="s">
        <v>196</v>
      </c>
      <c r="B94" s="22" t="s">
        <v>73</v>
      </c>
      <c r="C94" s="25">
        <v>1</v>
      </c>
      <c r="D94" s="25"/>
      <c r="E94" s="25">
        <v>1</v>
      </c>
      <c r="F94" s="55">
        <f t="shared" si="1"/>
        <v>0</v>
      </c>
    </row>
    <row r="95" spans="1:6" s="1" customFormat="1" ht="30" customHeight="1">
      <c r="A95" s="44" t="s">
        <v>197</v>
      </c>
      <c r="B95" s="41" t="s">
        <v>74</v>
      </c>
      <c r="C95" s="25">
        <v>1</v>
      </c>
      <c r="D95" s="25"/>
      <c r="E95" s="25">
        <v>1</v>
      </c>
      <c r="F95" s="55">
        <f t="shared" si="1"/>
        <v>0</v>
      </c>
    </row>
    <row r="96" spans="1:6" s="1" customFormat="1" ht="30" customHeight="1">
      <c r="A96" s="21" t="s">
        <v>198</v>
      </c>
      <c r="B96" s="22" t="s">
        <v>58</v>
      </c>
      <c r="C96" s="25">
        <v>1</v>
      </c>
      <c r="D96" s="25"/>
      <c r="E96" s="25">
        <v>1</v>
      </c>
      <c r="F96" s="55">
        <f t="shared" si="1"/>
        <v>0</v>
      </c>
    </row>
    <row r="97" spans="1:6" s="1" customFormat="1" ht="30" customHeight="1">
      <c r="A97" s="38" t="s">
        <v>199</v>
      </c>
      <c r="B97" s="22" t="s">
        <v>49</v>
      </c>
      <c r="C97" s="25">
        <v>1</v>
      </c>
      <c r="D97" s="25"/>
      <c r="E97" s="25">
        <v>1</v>
      </c>
      <c r="F97" s="55">
        <f t="shared" si="1"/>
        <v>0</v>
      </c>
    </row>
    <row r="98" spans="1:6" s="1" customFormat="1" ht="30" customHeight="1">
      <c r="A98" s="21" t="s">
        <v>200</v>
      </c>
      <c r="B98" s="22" t="s">
        <v>75</v>
      </c>
      <c r="C98" s="25">
        <v>1</v>
      </c>
      <c r="D98" s="25"/>
      <c r="E98" s="25"/>
      <c r="F98" s="55">
        <f t="shared" si="1"/>
        <v>0</v>
      </c>
    </row>
    <row r="99" spans="1:6" s="1" customFormat="1" ht="30" customHeight="1">
      <c r="A99" s="23" t="s">
        <v>94</v>
      </c>
      <c r="B99" s="22" t="s">
        <v>40</v>
      </c>
      <c r="C99" s="25">
        <v>1</v>
      </c>
      <c r="D99" s="57"/>
      <c r="E99" s="57"/>
      <c r="F99" s="55">
        <f t="shared" si="1"/>
        <v>0</v>
      </c>
    </row>
    <row r="100" spans="1:6" s="1" customFormat="1" ht="30" customHeight="1">
      <c r="A100" s="23" t="s">
        <v>201</v>
      </c>
      <c r="B100" s="22" t="s">
        <v>76</v>
      </c>
      <c r="C100" s="25">
        <v>1</v>
      </c>
      <c r="D100" s="25"/>
      <c r="E100" s="25"/>
      <c r="F100" s="55">
        <f t="shared" si="1"/>
        <v>0</v>
      </c>
    </row>
    <row r="101" spans="1:6" s="1" customFormat="1" ht="30" customHeight="1">
      <c r="A101" s="23" t="s">
        <v>202</v>
      </c>
      <c r="B101" s="22" t="s">
        <v>125</v>
      </c>
      <c r="C101" s="25">
        <v>1</v>
      </c>
      <c r="D101" s="25"/>
      <c r="E101" s="25"/>
      <c r="F101" s="55">
        <f t="shared" si="1"/>
        <v>0</v>
      </c>
    </row>
    <row r="102" spans="1:6" s="1" customFormat="1" ht="30" customHeight="1">
      <c r="A102" s="23" t="s">
        <v>203</v>
      </c>
      <c r="B102" s="22" t="s">
        <v>115</v>
      </c>
      <c r="C102" s="25">
        <v>1</v>
      </c>
      <c r="D102" s="25"/>
      <c r="E102" s="25"/>
      <c r="F102" s="55">
        <f t="shared" si="1"/>
        <v>0</v>
      </c>
    </row>
    <row r="103" spans="1:6" s="1" customFormat="1" ht="30" customHeight="1">
      <c r="A103" s="23" t="s">
        <v>204</v>
      </c>
      <c r="B103" s="22" t="s">
        <v>40</v>
      </c>
      <c r="C103" s="25"/>
      <c r="D103" s="25">
        <v>1</v>
      </c>
      <c r="E103" s="25"/>
      <c r="F103" s="55">
        <f t="shared" si="1"/>
        <v>0</v>
      </c>
    </row>
    <row r="104" spans="1:6" s="1" customFormat="1" ht="30" customHeight="1">
      <c r="A104" s="21" t="s">
        <v>95</v>
      </c>
      <c r="B104" s="22" t="s">
        <v>27</v>
      </c>
      <c r="C104" s="25"/>
      <c r="D104" s="25">
        <v>1</v>
      </c>
      <c r="E104" s="25"/>
      <c r="F104" s="55">
        <f t="shared" si="1"/>
        <v>0</v>
      </c>
    </row>
    <row r="105" spans="1:6" s="1" customFormat="1" ht="30" customHeight="1">
      <c r="A105" s="21" t="s">
        <v>205</v>
      </c>
      <c r="B105" s="22" t="s">
        <v>27</v>
      </c>
      <c r="C105" s="25"/>
      <c r="D105" s="29">
        <v>1</v>
      </c>
      <c r="E105" s="29"/>
      <c r="F105" s="55">
        <f t="shared" si="1"/>
        <v>0</v>
      </c>
    </row>
    <row r="106" spans="1:6" s="1" customFormat="1" ht="30" customHeight="1">
      <c r="A106" s="21" t="s">
        <v>96</v>
      </c>
      <c r="B106" s="22" t="s">
        <v>40</v>
      </c>
      <c r="C106" s="25"/>
      <c r="D106" s="25">
        <v>1</v>
      </c>
      <c r="E106" s="25"/>
      <c r="F106" s="55">
        <f t="shared" si="1"/>
        <v>0</v>
      </c>
    </row>
    <row r="107" spans="1:6" s="1" customFormat="1" ht="30" customHeight="1">
      <c r="A107" s="23" t="s">
        <v>206</v>
      </c>
      <c r="B107" s="22" t="s">
        <v>42</v>
      </c>
      <c r="C107" s="25">
        <v>1</v>
      </c>
      <c r="D107" s="25"/>
      <c r="E107" s="25"/>
      <c r="F107" s="55">
        <f t="shared" si="1"/>
        <v>0</v>
      </c>
    </row>
    <row r="108" spans="1:6" s="1" customFormat="1" ht="30" customHeight="1">
      <c r="A108" s="21" t="s">
        <v>207</v>
      </c>
      <c r="B108" s="22" t="s">
        <v>51</v>
      </c>
      <c r="C108" s="25">
        <v>1</v>
      </c>
      <c r="D108" s="25"/>
      <c r="E108" s="25"/>
      <c r="F108" s="55">
        <f t="shared" si="1"/>
        <v>0</v>
      </c>
    </row>
    <row r="109" spans="1:6" s="1" customFormat="1" ht="30" customHeight="1">
      <c r="A109" s="21" t="s">
        <v>229</v>
      </c>
      <c r="B109" s="22" t="s">
        <v>121</v>
      </c>
      <c r="C109" s="25">
        <v>1</v>
      </c>
      <c r="D109" s="25"/>
      <c r="E109" s="25"/>
      <c r="F109" s="55">
        <f t="shared" si="1"/>
        <v>0</v>
      </c>
    </row>
    <row r="110" spans="1:6" s="1" customFormat="1" ht="30" customHeight="1">
      <c r="A110" s="23" t="s">
        <v>208</v>
      </c>
      <c r="B110" s="22" t="s">
        <v>127</v>
      </c>
      <c r="C110" s="25">
        <v>1</v>
      </c>
      <c r="D110" s="25"/>
      <c r="E110" s="25"/>
      <c r="F110" s="55">
        <f t="shared" si="1"/>
        <v>0</v>
      </c>
    </row>
    <row r="111" spans="1:6" s="1" customFormat="1" ht="30" customHeight="1">
      <c r="A111" s="40" t="s">
        <v>133</v>
      </c>
      <c r="B111" s="22" t="s">
        <v>134</v>
      </c>
      <c r="C111" s="28">
        <v>1</v>
      </c>
      <c r="D111" s="25"/>
      <c r="E111" s="25"/>
      <c r="F111" s="55">
        <f t="shared" si="1"/>
        <v>0</v>
      </c>
    </row>
    <row r="112" spans="1:6" s="1" customFormat="1" ht="30" customHeight="1">
      <c r="A112" s="21" t="s">
        <v>209</v>
      </c>
      <c r="B112" s="22" t="s">
        <v>77</v>
      </c>
      <c r="C112" s="25">
        <v>1</v>
      </c>
      <c r="D112" s="25"/>
      <c r="E112" s="25"/>
      <c r="F112" s="55">
        <f t="shared" si="1"/>
        <v>0</v>
      </c>
    </row>
    <row r="113" spans="1:6" s="1" customFormat="1" ht="30" customHeight="1">
      <c r="A113" s="21" t="s">
        <v>210</v>
      </c>
      <c r="B113" s="22" t="s">
        <v>27</v>
      </c>
      <c r="C113" s="25">
        <v>1</v>
      </c>
      <c r="D113" s="57"/>
      <c r="E113" s="57"/>
      <c r="F113" s="55">
        <f t="shared" si="1"/>
        <v>0</v>
      </c>
    </row>
    <row r="114" spans="1:6" s="1" customFormat="1" ht="30" customHeight="1">
      <c r="A114" s="21" t="s">
        <v>211</v>
      </c>
      <c r="B114" s="22" t="s">
        <v>125</v>
      </c>
      <c r="C114" s="25">
        <v>1</v>
      </c>
      <c r="D114" s="25"/>
      <c r="E114" s="25"/>
      <c r="F114" s="55">
        <f t="shared" si="1"/>
        <v>0</v>
      </c>
    </row>
    <row r="115" spans="1:6" s="1" customFormat="1" ht="30" customHeight="1">
      <c r="A115" s="40" t="s">
        <v>212</v>
      </c>
      <c r="B115" s="22" t="s">
        <v>127</v>
      </c>
      <c r="C115" s="25">
        <v>1</v>
      </c>
      <c r="D115" s="25"/>
      <c r="E115" s="25"/>
      <c r="F115" s="55">
        <f t="shared" si="1"/>
        <v>0</v>
      </c>
    </row>
    <row r="116" spans="1:6" s="1" customFormat="1" ht="30" customHeight="1">
      <c r="A116" s="21" t="s">
        <v>97</v>
      </c>
      <c r="B116" s="22" t="s">
        <v>78</v>
      </c>
      <c r="C116" s="25">
        <v>1</v>
      </c>
      <c r="D116" s="25"/>
      <c r="E116" s="25"/>
      <c r="F116" s="55">
        <f t="shared" si="1"/>
        <v>0</v>
      </c>
    </row>
    <row r="117" spans="1:6" s="1" customFormat="1" ht="30" customHeight="1">
      <c r="A117" s="21" t="s">
        <v>213</v>
      </c>
      <c r="B117" s="22" t="s">
        <v>28</v>
      </c>
      <c r="C117" s="25">
        <v>1</v>
      </c>
      <c r="D117" s="25"/>
      <c r="E117" s="25"/>
      <c r="F117" s="55">
        <f t="shared" si="1"/>
        <v>0</v>
      </c>
    </row>
    <row r="118" spans="1:6" s="1" customFormat="1" ht="30" customHeight="1">
      <c r="A118" s="21" t="s">
        <v>98</v>
      </c>
      <c r="B118" s="22" t="s">
        <v>79</v>
      </c>
      <c r="C118" s="25">
        <v>1</v>
      </c>
      <c r="D118" s="25"/>
      <c r="E118" s="25"/>
      <c r="F118" s="55">
        <f t="shared" si="1"/>
        <v>0</v>
      </c>
    </row>
    <row r="119" spans="1:6" s="1" customFormat="1" ht="30" customHeight="1">
      <c r="A119" s="21" t="s">
        <v>214</v>
      </c>
      <c r="B119" s="22" t="s">
        <v>80</v>
      </c>
      <c r="C119" s="28">
        <v>1</v>
      </c>
      <c r="D119" s="25"/>
      <c r="E119" s="25"/>
      <c r="F119" s="55">
        <f t="shared" si="1"/>
        <v>0</v>
      </c>
    </row>
    <row r="120" spans="1:6" s="1" customFormat="1" ht="30" customHeight="1">
      <c r="A120" s="21" t="s">
        <v>215</v>
      </c>
      <c r="B120" s="22" t="s">
        <v>99</v>
      </c>
      <c r="C120" s="28">
        <v>1</v>
      </c>
      <c r="D120" s="25"/>
      <c r="E120" s="25"/>
      <c r="F120" s="55">
        <f t="shared" si="1"/>
        <v>0</v>
      </c>
    </row>
    <row r="121" spans="1:6" s="1" customFormat="1" ht="30" customHeight="1">
      <c r="A121" s="21" t="s">
        <v>100</v>
      </c>
      <c r="B121" s="22" t="s">
        <v>101</v>
      </c>
      <c r="C121" s="25">
        <v>1</v>
      </c>
      <c r="D121" s="25"/>
      <c r="E121" s="25"/>
      <c r="F121" s="55">
        <f t="shared" si="1"/>
        <v>0</v>
      </c>
    </row>
    <row r="122" spans="1:6" s="1" customFormat="1" ht="30" customHeight="1">
      <c r="A122" s="43" t="s">
        <v>216</v>
      </c>
      <c r="B122" s="41" t="s">
        <v>40</v>
      </c>
      <c r="C122" s="25"/>
      <c r="D122" s="25">
        <v>1</v>
      </c>
      <c r="E122" s="25"/>
      <c r="F122" s="55">
        <f t="shared" si="1"/>
        <v>0</v>
      </c>
    </row>
    <row r="123" spans="1:6" s="1" customFormat="1" ht="30" customHeight="1">
      <c r="A123" s="33"/>
      <c r="B123" s="34"/>
      <c r="C123" s="36" t="s">
        <v>2</v>
      </c>
      <c r="D123" s="36" t="s">
        <v>3</v>
      </c>
      <c r="E123" s="36" t="s">
        <v>102</v>
      </c>
      <c r="F123" s="7"/>
    </row>
    <row r="124" spans="1:6" s="1" customFormat="1" ht="30" customHeight="1">
      <c r="A124" s="72" t="s">
        <v>16</v>
      </c>
      <c r="B124" s="73"/>
      <c r="C124" s="42">
        <f>SUM(C17:C122)</f>
        <v>75</v>
      </c>
      <c r="D124" s="59">
        <f>SUM(D17:D122)</f>
        <v>83</v>
      </c>
      <c r="E124" s="42">
        <f>SUM(E17:E122)</f>
        <v>45</v>
      </c>
      <c r="F124" s="14"/>
    </row>
    <row r="125" spans="1:7" s="1" customFormat="1" ht="30" customHeight="1">
      <c r="A125" s="72" t="s">
        <v>17</v>
      </c>
      <c r="B125" s="73"/>
      <c r="C125" s="18">
        <f>C124*B136</f>
        <v>0</v>
      </c>
      <c r="D125" s="18">
        <f>D124*C136</f>
        <v>0</v>
      </c>
      <c r="E125" s="18">
        <f>E124*D136</f>
        <v>0</v>
      </c>
      <c r="F125" s="8">
        <f>SUM(C125:E125)</f>
        <v>0</v>
      </c>
      <c r="G125" s="20"/>
    </row>
    <row r="126" spans="1:7" s="1" customFormat="1" ht="30" customHeight="1">
      <c r="A126" s="87" t="s">
        <v>227</v>
      </c>
      <c r="B126" s="88"/>
      <c r="C126" s="18">
        <f>C125*24</f>
        <v>0</v>
      </c>
      <c r="D126" s="18">
        <f>D125*24</f>
        <v>0</v>
      </c>
      <c r="E126" s="50">
        <f>E125*24</f>
        <v>0</v>
      </c>
      <c r="F126" s="51">
        <f>SUM(C126:E126)</f>
        <v>0</v>
      </c>
      <c r="G126" s="20"/>
    </row>
    <row r="127" spans="1:7" s="1" customFormat="1" ht="30" customHeight="1">
      <c r="A127" s="45" t="s">
        <v>217</v>
      </c>
      <c r="B127" s="46" t="s">
        <v>218</v>
      </c>
      <c r="C127" s="46" t="s">
        <v>219</v>
      </c>
      <c r="D127" s="60"/>
      <c r="E127" s="62"/>
      <c r="F127" s="46" t="s">
        <v>220</v>
      </c>
      <c r="G127" s="20"/>
    </row>
    <row r="128" spans="1:7" s="1" customFormat="1" ht="30" customHeight="1">
      <c r="A128" s="47" t="s">
        <v>221</v>
      </c>
      <c r="B128" s="52" t="s">
        <v>236</v>
      </c>
      <c r="C128" s="53"/>
      <c r="D128" s="60"/>
      <c r="E128" s="61"/>
      <c r="F128" s="53">
        <f>C128*3428</f>
        <v>0</v>
      </c>
      <c r="G128" s="20"/>
    </row>
    <row r="129" spans="1:7" s="1" customFormat="1" ht="30" customHeight="1">
      <c r="A129" s="48" t="s">
        <v>222</v>
      </c>
      <c r="B129" s="52" t="s">
        <v>237</v>
      </c>
      <c r="C129" s="49"/>
      <c r="D129" s="60"/>
      <c r="E129" s="61"/>
      <c r="F129" s="53">
        <f>C129*5274</f>
        <v>0</v>
      </c>
      <c r="G129" s="20"/>
    </row>
    <row r="130" spans="1:7" s="1" customFormat="1" ht="30" customHeight="1">
      <c r="A130" s="60" t="s">
        <v>23</v>
      </c>
      <c r="B130" s="61"/>
      <c r="C130" s="61"/>
      <c r="D130" s="61"/>
      <c r="E130" s="62"/>
      <c r="F130" s="54">
        <f>SUM(F128+F129)</f>
        <v>0</v>
      </c>
      <c r="G130" s="20"/>
    </row>
    <row r="131" spans="1:6" s="1" customFormat="1" ht="30" customHeight="1">
      <c r="A131" s="9"/>
      <c r="B131" s="89" t="s">
        <v>228</v>
      </c>
      <c r="C131" s="90"/>
      <c r="D131" s="90"/>
      <c r="E131" s="91"/>
      <c r="F131" s="18">
        <f>SUM(F126+F130)</f>
        <v>0</v>
      </c>
    </row>
    <row r="132" spans="1:6" s="1" customFormat="1" ht="30" customHeight="1">
      <c r="A132" s="9"/>
      <c r="B132" s="10"/>
      <c r="C132" s="20"/>
      <c r="D132" s="20"/>
      <c r="E132" s="20"/>
      <c r="F132" s="20"/>
    </row>
    <row r="133" spans="1:6" s="1" customFormat="1" ht="30" customHeight="1">
      <c r="A133" s="86" t="s">
        <v>22</v>
      </c>
      <c r="B133" s="86"/>
      <c r="C133" s="86"/>
      <c r="D133" s="86"/>
      <c r="E133" s="86"/>
      <c r="F133" s="86"/>
    </row>
    <row r="134" spans="1:7" s="1" customFormat="1" ht="30" customHeight="1">
      <c r="A134" s="83" t="s">
        <v>18</v>
      </c>
      <c r="B134" s="15" t="s">
        <v>13</v>
      </c>
      <c r="C134" s="16" t="s">
        <v>14</v>
      </c>
      <c r="D134" s="16" t="s">
        <v>15</v>
      </c>
      <c r="E134" s="16" t="s">
        <v>103</v>
      </c>
      <c r="F134" s="16" t="s">
        <v>104</v>
      </c>
      <c r="G134" s="16" t="s">
        <v>232</v>
      </c>
    </row>
    <row r="135" spans="1:7" s="1" customFormat="1" ht="30" customHeight="1">
      <c r="A135" s="84"/>
      <c r="B135" s="15" t="s">
        <v>2</v>
      </c>
      <c r="C135" s="16" t="s">
        <v>3</v>
      </c>
      <c r="D135" s="16" t="s">
        <v>102</v>
      </c>
      <c r="E135" s="16" t="s">
        <v>105</v>
      </c>
      <c r="F135" s="16" t="s">
        <v>231</v>
      </c>
      <c r="G135" s="16" t="s">
        <v>106</v>
      </c>
    </row>
    <row r="136" spans="1:7" s="1" customFormat="1" ht="30" customHeight="1">
      <c r="A136" s="85"/>
      <c r="B136" s="31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</row>
    <row r="137" spans="1:7" s="1" customFormat="1" ht="30" customHeight="1">
      <c r="A137" s="11"/>
      <c r="B137" s="12"/>
      <c r="C137" s="12"/>
      <c r="D137" s="12"/>
      <c r="E137" s="12"/>
      <c r="F137" s="12"/>
      <c r="G137" s="12"/>
    </row>
    <row r="138" spans="1:7" s="1" customFormat="1" ht="30" customHeight="1">
      <c r="A138" s="67" t="s">
        <v>223</v>
      </c>
      <c r="B138" s="68"/>
      <c r="C138" s="69"/>
      <c r="D138" s="37">
        <v>0</v>
      </c>
      <c r="E138" s="30"/>
      <c r="F138" s="12"/>
      <c r="G138" s="12"/>
    </row>
    <row r="139" spans="1:7" s="1" customFormat="1" ht="30" customHeight="1">
      <c r="A139" s="67" t="s">
        <v>224</v>
      </c>
      <c r="B139" s="68"/>
      <c r="C139" s="69"/>
      <c r="D139" s="37">
        <v>0</v>
      </c>
      <c r="E139" s="12"/>
      <c r="F139" s="12"/>
      <c r="G139" s="12"/>
    </row>
    <row r="140" spans="1:7" s="1" customFormat="1" ht="30" customHeight="1">
      <c r="A140" s="11"/>
      <c r="B140" s="12"/>
      <c r="C140" s="13"/>
      <c r="D140" s="12"/>
      <c r="E140" s="12"/>
      <c r="F140" s="12"/>
      <c r="G140" s="35"/>
    </row>
    <row r="141" spans="1:7" s="1" customFormat="1" ht="30" customHeight="1">
      <c r="A141" s="66" t="s">
        <v>19</v>
      </c>
      <c r="B141" s="66"/>
      <c r="C141" s="66"/>
      <c r="D141" s="66"/>
      <c r="E141" s="66"/>
      <c r="F141" s="66"/>
      <c r="G141" s="32"/>
    </row>
    <row r="142" spans="1:6" s="1" customFormat="1" ht="30" customHeight="1">
      <c r="A142" s="58" t="s">
        <v>107</v>
      </c>
      <c r="B142" s="63"/>
      <c r="C142" s="64"/>
      <c r="D142" s="64"/>
      <c r="E142" s="64"/>
      <c r="F142" s="65"/>
    </row>
    <row r="143" spans="1:6" s="1" customFormat="1" ht="61.5" customHeight="1">
      <c r="A143" s="75" t="s">
        <v>108</v>
      </c>
      <c r="B143" s="76"/>
      <c r="C143" s="76"/>
      <c r="D143" s="76"/>
      <c r="E143" s="76"/>
      <c r="F143" s="77"/>
    </row>
    <row r="144" spans="1:6" s="1" customFormat="1" ht="54.75" customHeight="1">
      <c r="A144" s="75" t="s">
        <v>109</v>
      </c>
      <c r="B144" s="76"/>
      <c r="C144" s="76"/>
      <c r="D144" s="76"/>
      <c r="E144" s="76"/>
      <c r="F144" s="77"/>
    </row>
    <row r="145" spans="1:6" s="1" customFormat="1" ht="53.25" customHeight="1">
      <c r="A145" s="75" t="s">
        <v>110</v>
      </c>
      <c r="B145" s="76"/>
      <c r="C145" s="76"/>
      <c r="D145" s="76"/>
      <c r="E145" s="76"/>
      <c r="F145" s="77"/>
    </row>
    <row r="146" spans="1:6" s="1" customFormat="1" ht="65.25" customHeight="1">
      <c r="A146" s="75" t="s">
        <v>111</v>
      </c>
      <c r="B146" s="76"/>
      <c r="C146" s="76"/>
      <c r="D146" s="76"/>
      <c r="E146" s="76"/>
      <c r="F146" s="77"/>
    </row>
    <row r="147" spans="1:6" s="1" customFormat="1" ht="63.75" customHeight="1">
      <c r="A147" s="75" t="s">
        <v>234</v>
      </c>
      <c r="B147" s="76"/>
      <c r="C147" s="76"/>
      <c r="D147" s="76"/>
      <c r="E147" s="76"/>
      <c r="F147" s="77"/>
    </row>
    <row r="148" spans="1:6" s="1" customFormat="1" ht="63.75" customHeight="1">
      <c r="A148" s="75" t="s">
        <v>235</v>
      </c>
      <c r="B148" s="76"/>
      <c r="C148" s="76"/>
      <c r="D148" s="76"/>
      <c r="E148" s="76"/>
      <c r="F148" s="77"/>
    </row>
    <row r="149" spans="1:6" s="1" customFormat="1" ht="130.5" customHeight="1">
      <c r="A149" s="78" t="s">
        <v>225</v>
      </c>
      <c r="B149" s="79"/>
      <c r="C149" s="79"/>
      <c r="D149" s="79"/>
      <c r="E149" s="79"/>
      <c r="F149" s="80"/>
    </row>
    <row r="150" spans="1:6" s="1" customFormat="1" ht="56.25" customHeight="1">
      <c r="A150" s="74" t="s">
        <v>233</v>
      </c>
      <c r="B150" s="74"/>
      <c r="C150" s="74"/>
      <c r="D150" s="74"/>
      <c r="E150" s="74"/>
      <c r="F150" s="74"/>
    </row>
    <row r="151" spans="1:6" s="1" customFormat="1" ht="57" customHeight="1">
      <c r="A151" s="74" t="s">
        <v>20</v>
      </c>
      <c r="B151" s="74"/>
      <c r="C151" s="74"/>
      <c r="D151" s="74"/>
      <c r="E151" s="74"/>
      <c r="F151" s="74"/>
    </row>
    <row r="152" spans="1:6" s="1" customFormat="1" ht="54.75" customHeight="1">
      <c r="A152" s="74" t="s">
        <v>21</v>
      </c>
      <c r="B152" s="74"/>
      <c r="C152" s="74"/>
      <c r="D152" s="74"/>
      <c r="E152" s="74"/>
      <c r="F152" s="74"/>
    </row>
    <row r="153" spans="1:6" ht="125.25" customHeight="1">
      <c r="A153" s="74" t="s">
        <v>226</v>
      </c>
      <c r="B153" s="74"/>
      <c r="C153" s="74"/>
      <c r="D153" s="74"/>
      <c r="E153" s="74"/>
      <c r="F153" s="74"/>
    </row>
  </sheetData>
  <sheetProtection/>
  <mergeCells count="39">
    <mergeCell ref="A153:F153"/>
    <mergeCell ref="B11:F11"/>
    <mergeCell ref="B13:F13"/>
    <mergeCell ref="A1:F1"/>
    <mergeCell ref="B6:F6"/>
    <mergeCell ref="B7:F7"/>
    <mergeCell ref="B8:F8"/>
    <mergeCell ref="B9:F9"/>
    <mergeCell ref="B10:F10"/>
    <mergeCell ref="A2:G2"/>
    <mergeCell ref="A3:G3"/>
    <mergeCell ref="A5:G5"/>
    <mergeCell ref="A138:C138"/>
    <mergeCell ref="A134:A136"/>
    <mergeCell ref="A133:F133"/>
    <mergeCell ref="A126:B126"/>
    <mergeCell ref="B131:E131"/>
    <mergeCell ref="D127:E127"/>
    <mergeCell ref="D128:E128"/>
    <mergeCell ref="D129:E129"/>
    <mergeCell ref="A152:F152"/>
    <mergeCell ref="A143:F143"/>
    <mergeCell ref="A144:F144"/>
    <mergeCell ref="A145:F145"/>
    <mergeCell ref="A146:F146"/>
    <mergeCell ref="A147:F147"/>
    <mergeCell ref="A149:F149"/>
    <mergeCell ref="A150:F150"/>
    <mergeCell ref="A151:F151"/>
    <mergeCell ref="A148:F148"/>
    <mergeCell ref="A130:E130"/>
    <mergeCell ref="B142:F142"/>
    <mergeCell ref="A141:F141"/>
    <mergeCell ref="A139:C139"/>
    <mergeCell ref="A15:A16"/>
    <mergeCell ref="B15:B16"/>
    <mergeCell ref="F15:F16"/>
    <mergeCell ref="A124:B124"/>
    <mergeCell ref="A125:B125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69" r:id="rId2"/>
  <rowBreaks count="4" manualBreakCount="4">
    <brk id="35" max="6" man="1"/>
    <brk id="69" max="6" man="1"/>
    <brk id="104" max="6" man="1"/>
    <brk id="13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B23740</dc:creator>
  <cp:keywords/>
  <dc:description/>
  <cp:lastModifiedBy>Maria Giovana Di Maio Da Cunha</cp:lastModifiedBy>
  <cp:lastPrinted>2017-01-10T17:19:56Z</cp:lastPrinted>
  <dcterms:created xsi:type="dcterms:W3CDTF">2015-02-23T17:21:19Z</dcterms:created>
  <dcterms:modified xsi:type="dcterms:W3CDTF">2017-01-31T12:39:40Z</dcterms:modified>
  <cp:category/>
  <cp:version/>
  <cp:contentType/>
  <cp:contentStatus/>
</cp:coreProperties>
</file>